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7.22" sheetId="1" r:id="rId1"/>
  </sheets>
  <definedNames>
    <definedName name="_xlnm.Print_Area" localSheetId="0">'на 01.07.22'!$B$10:$AB$124</definedName>
    <definedName name="Excel_BuiltIn_Print_Area" localSheetId="0">'на 01.07.22'!$B$10:$AB$124</definedName>
  </definedNames>
  <calcPr fullCalcOnLoad="1"/>
</workbook>
</file>

<file path=xl/sharedStrings.xml><?xml version="1.0" encoding="utf-8"?>
<sst xmlns="http://schemas.openxmlformats.org/spreadsheetml/2006/main" count="211" uniqueCount="111">
  <si>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</si>
  <si>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</si>
  <si>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июля  </t>
    </r>
    <r>
      <rPr>
        <b/>
        <sz val="14"/>
        <rFont val="Arial Cyr"/>
        <family val="0"/>
      </rPr>
      <t>2022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</si>
  <si>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</si>
  <si>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</si>
  <si>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</si>
  <si>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</si>
  <si>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</si>
  <si>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</si>
  <si>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</si>
  <si>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</si>
  <si>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</si>
  <si>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</si>
  <si>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</si>
  <si>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</si>
  <si>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</si>
  <si>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</si>
  <si>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</si>
  <si>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</si>
  <si>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</si>
  <si>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</si>
  <si>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</si>
  <si>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</si>
  <si>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</si>
  <si>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</si>
  <si>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</si>
  <si>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</si>
  <si>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</si>
  <si>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</si>
  <si>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</si>
  <si>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</si>
  <si>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</si>
  <si>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</si>
  <si>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</si>
  <si>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</si>
  <si>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</si>
  <si>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</si>
  <si>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района/ округа, городского округа ___________________________________</t>
  </si>
  <si>
    <t>2.2</t>
  </si>
  <si>
    <t>Кредиты городского/ сельского поселения_________________________________________________________</t>
  </si>
  <si>
    <t>2.2.1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</si>
  <si>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</si>
  <si>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</si>
  <si>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</si>
  <si>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</si>
  <si>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</si>
  <si>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</si>
  <si>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</si>
  <si>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</si>
  <si>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</si>
  <si>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</si>
  <si>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Кредиты муниципального района «Онежский муниципальный район»</t>
  </si>
  <si>
    <t>4.1.3</t>
  </si>
  <si>
    <t xml:space="preserve">Муниципальный контракт № 02-2021 от 04.10.2021 г. </t>
  </si>
  <si>
    <t>ПАО «Сбербанк России»</t>
  </si>
  <si>
    <t>Покрытие дефицита бюджета МО «Онежский муниципальный район», погашение долговых обязательств</t>
  </si>
  <si>
    <t>4.1.4</t>
  </si>
  <si>
    <t xml:space="preserve">Муниципальный контракт № 03-2021 от 08.11.2021 г. </t>
  </si>
  <si>
    <t>4.2</t>
  </si>
  <si>
    <t>4.2.1</t>
  </si>
  <si>
    <t>Кредиты городского/ сельского поселения муниципального образования «Онежское»</t>
  </si>
  <si>
    <t>2.1.2</t>
  </si>
  <si>
    <t>Муниципальный контракт  № 01-2021 от 16.03.2021 г.</t>
  </si>
  <si>
    <t xml:space="preserve">ПАО «Совкомбанк» </t>
  </si>
  <si>
    <t>Покрытие дефицита бюджета, погашение долговых обязательств</t>
  </si>
  <si>
    <t>7.933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</si>
  <si>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</si>
  <si>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</si>
  <si>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</si>
  <si>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</si>
  <si>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</si>
  <si>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</si>
  <si>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</si>
  <si>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</si>
  <si>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</si>
  <si>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</si>
  <si>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</si>
  <si>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</si>
  <si>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</si>
  <si>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</si>
  <si>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</si>
  <si>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</si>
  <si>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</si>
  <si>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</si>
  <si>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</si>
  <si>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</si>
  <si>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</si>
  <si>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</si>
  <si>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</si>
  <si>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</si>
  <si>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</si>
  <si>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</si>
  <si>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</si>
  <si>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</si>
  <si>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</si>
  <si>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</si>
  <si>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</si>
  <si>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</si>
  <si>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</si>
  <si>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Главный бухгалтер</t>
  </si>
  <si>
    <t>(Л.Н. Валявкина)</t>
  </si>
  <si>
    <t>Исполнитель Казанцева Марина Александровна  8(81839)70339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</si>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</sst>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dd/mm/yy"/>
    <numFmt numFmtId="170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0" fillId="24" borderId="17" xfId="0" applyFont="1" applyFill="1" applyBorder="1" applyAlignment="1">
      <alignment horizontal="left" vertical="center"/>
    </xf>
    <xf numFmtId="164" fontId="24" fillId="24" borderId="0" xfId="0" applyFont="1" applyFill="1" applyAlignment="1">
      <alignment vertical="center"/>
    </xf>
    <xf numFmtId="165" fontId="25" fillId="24" borderId="10" xfId="0" applyNumberFormat="1" applyFont="1" applyFill="1" applyBorder="1" applyAlignment="1">
      <alignment horizontal="left" vertical="center" indent="1"/>
    </xf>
    <xf numFmtId="164" fontId="25" fillId="24" borderId="10" xfId="0" applyFont="1" applyFill="1" applyBorder="1" applyAlignment="1">
      <alignment horizontal="left" vertical="center"/>
    </xf>
    <xf numFmtId="166" fontId="25" fillId="24" borderId="10" xfId="0" applyNumberFormat="1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5" fontId="24" fillId="24" borderId="17" xfId="0" applyNumberFormat="1" applyFont="1" applyFill="1" applyBorder="1" applyAlignment="1">
      <alignment horizontal="left" vertical="center" indent="1"/>
    </xf>
    <xf numFmtId="164" fontId="25" fillId="24" borderId="17" xfId="0" applyFont="1" applyFill="1" applyBorder="1" applyAlignment="1">
      <alignment horizontal="left" vertical="center"/>
    </xf>
    <xf numFmtId="166" fontId="24" fillId="24" borderId="17" xfId="0" applyNumberFormat="1" applyFont="1" applyFill="1" applyBorder="1" applyAlignment="1">
      <alignment vertical="center"/>
    </xf>
    <xf numFmtId="168" fontId="24" fillId="0" borderId="17" xfId="0" applyNumberFormat="1" applyFont="1" applyFill="1" applyBorder="1" applyAlignment="1">
      <alignment vertical="center"/>
    </xf>
    <xf numFmtId="164" fontId="24" fillId="24" borderId="19" xfId="0" applyFont="1" applyFill="1" applyBorder="1" applyAlignment="1">
      <alignment horizontal="center" vertical="center"/>
    </xf>
    <xf numFmtId="167" fontId="24" fillId="24" borderId="17" xfId="0" applyNumberFormat="1" applyFont="1" applyFill="1" applyBorder="1" applyAlignment="1">
      <alignment vertical="center"/>
    </xf>
    <xf numFmtId="164" fontId="24" fillId="24" borderId="17" xfId="0" applyFont="1" applyFill="1" applyBorder="1" applyAlignment="1">
      <alignment vertical="center"/>
    </xf>
    <xf numFmtId="168" fontId="24" fillId="24" borderId="17" xfId="0" applyNumberFormat="1" applyFont="1" applyFill="1" applyBorder="1" applyAlignment="1">
      <alignment vertical="center"/>
    </xf>
    <xf numFmtId="164" fontId="24" fillId="24" borderId="17" xfId="0" applyFont="1" applyFill="1" applyBorder="1" applyAlignment="1">
      <alignment vertical="center" wrapText="1"/>
    </xf>
    <xf numFmtId="169" fontId="24" fillId="24" borderId="17" xfId="0" applyNumberFormat="1" applyFont="1" applyFill="1" applyBorder="1" applyAlignment="1">
      <alignment vertical="center"/>
    </xf>
    <xf numFmtId="166" fontId="24" fillId="0" borderId="17" xfId="0" applyNumberFormat="1" applyFont="1" applyFill="1" applyBorder="1" applyAlignment="1">
      <alignment vertical="center"/>
    </xf>
    <xf numFmtId="164" fontId="24" fillId="24" borderId="17" xfId="0" applyFont="1" applyFill="1" applyBorder="1" applyAlignment="1">
      <alignment horizontal="right" vertical="center"/>
    </xf>
    <xf numFmtId="165" fontId="24" fillId="24" borderId="18" xfId="0" applyNumberFormat="1" applyFont="1" applyFill="1" applyBorder="1" applyAlignment="1">
      <alignment horizontal="left" vertical="center" indent="1"/>
    </xf>
    <xf numFmtId="168" fontId="24" fillId="24" borderId="18" xfId="0" applyNumberFormat="1" applyFont="1" applyFill="1" applyBorder="1" applyAlignment="1">
      <alignment vertical="center"/>
    </xf>
    <xf numFmtId="169" fontId="24" fillId="24" borderId="18" xfId="0" applyNumberFormat="1" applyFont="1" applyFill="1" applyBorder="1" applyAlignment="1">
      <alignment vertical="center"/>
    </xf>
    <xf numFmtId="164" fontId="24" fillId="24" borderId="18" xfId="0" applyFont="1" applyFill="1" applyBorder="1" applyAlignment="1">
      <alignment vertical="center"/>
    </xf>
    <xf numFmtId="166" fontId="24" fillId="0" borderId="18" xfId="0" applyNumberFormat="1" applyFont="1" applyFill="1" applyBorder="1" applyAlignment="1">
      <alignment vertical="center"/>
    </xf>
    <xf numFmtId="166" fontId="24" fillId="24" borderId="18" xfId="0" applyNumberFormat="1" applyFont="1" applyFill="1" applyBorder="1" applyAlignment="1">
      <alignment vertical="center"/>
    </xf>
    <xf numFmtId="164" fontId="24" fillId="24" borderId="18" xfId="0" applyFont="1" applyFill="1" applyBorder="1" applyAlignment="1">
      <alignment horizontal="right" vertical="center"/>
    </xf>
    <xf numFmtId="165" fontId="24" fillId="24" borderId="16" xfId="0" applyNumberFormat="1" applyFont="1" applyFill="1" applyBorder="1" applyAlignment="1">
      <alignment horizontal="left" vertical="center" indent="1"/>
    </xf>
    <xf numFmtId="164" fontId="24" fillId="24" borderId="16" xfId="0" applyFont="1" applyFill="1" applyBorder="1" applyAlignment="1">
      <alignment horizontal="left" vertical="center"/>
    </xf>
    <xf numFmtId="166" fontId="24" fillId="24" borderId="16" xfId="0" applyNumberFormat="1" applyFont="1" applyFill="1" applyBorder="1" applyAlignment="1">
      <alignment vertical="center"/>
    </xf>
    <xf numFmtId="166" fontId="24" fillId="24" borderId="10" xfId="0" applyNumberFormat="1" applyFont="1" applyFill="1" applyBorder="1" applyAlignment="1">
      <alignment horizontal="right" vertical="center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8" fontId="25" fillId="0" borderId="16" xfId="0" applyNumberFormat="1" applyFont="1" applyFill="1" applyBorder="1" applyAlignment="1">
      <alignment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0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0" fontId="0" fillId="24" borderId="20" xfId="0" applyNumberFormat="1" applyFont="1" applyFill="1" applyBorder="1" applyAlignment="1">
      <alignment horizontal="left" vertical="center"/>
    </xf>
    <xf numFmtId="170" fontId="20" fillId="24" borderId="21" xfId="0" applyNumberFormat="1" applyFont="1" applyFill="1" applyBorder="1" applyAlignment="1">
      <alignment horizontal="left" vertical="center"/>
    </xf>
    <xf numFmtId="170" fontId="20" fillId="24" borderId="22" xfId="0" applyNumberFormat="1" applyFont="1" applyFill="1" applyBorder="1" applyAlignment="1">
      <alignment horizontal="left" vertical="center"/>
    </xf>
    <xf numFmtId="170" fontId="25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0" fontId="20" fillId="24" borderId="0" xfId="0" applyNumberFormat="1" applyFont="1" applyFill="1" applyBorder="1" applyAlignment="1">
      <alignment horizontal="left"/>
    </xf>
    <xf numFmtId="170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4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5"/>
  <sheetViews>
    <sheetView tabSelected="1" zoomScale="64" zoomScaleNormal="64" workbookViewId="0" topLeftCell="A10">
      <pane ySplit="6" topLeftCell="A16" activePane="bottomLeft" state="frozen"/>
      <selection pane="topLeft" activeCell="A10" sqref="A10"/>
      <selection pane="bottomLeft" activeCell="D124" sqref="D124"/>
    </sheetView>
  </sheetViews>
  <sheetFormatPr defaultColWidth="9.00390625" defaultRowHeight="12.75" outlineLevelRow="1" outlineLevelCol="1"/>
  <cols>
    <col min="1" max="1" width="18.00390625" style="1" hidden="1" customWidth="1"/>
    <col min="2" max="2" width="8.25390625" style="2" customWidth="1"/>
    <col min="3" max="3" width="52.25390625" style="1" customWidth="1"/>
    <col min="4" max="4" width="27.00390625" style="1" customWidth="1"/>
    <col min="5" max="5" width="16.875" style="1" customWidth="1"/>
    <col min="6" max="6" width="13.50390625" style="1" customWidth="1" outlineLevel="1"/>
    <col min="7" max="7" width="11.00390625" style="1" customWidth="1" outlineLevel="1"/>
    <col min="8" max="8" width="10.875" style="1" customWidth="1" outlineLevel="1"/>
    <col min="9" max="9" width="8.625" style="1" customWidth="1" outlineLevel="1"/>
    <col min="10" max="10" width="15.00390625" style="3" customWidth="1"/>
    <col min="11" max="11" width="10.50390625" style="2" customWidth="1"/>
    <col min="12" max="12" width="10.50390625" style="1" customWidth="1"/>
    <col min="13" max="13" width="14.00390625" style="1" customWidth="1"/>
    <col min="14" max="14" width="11.125" style="1" customWidth="1"/>
    <col min="15" max="15" width="10.50390625" style="1" customWidth="1"/>
    <col min="16" max="16" width="16.875" style="1" customWidth="1"/>
    <col min="17" max="17" width="13.875" style="1" customWidth="1"/>
    <col min="18" max="18" width="13.625" style="1" customWidth="1"/>
    <col min="19" max="19" width="17.00390625" style="1" customWidth="1"/>
    <col min="20" max="20" width="13.75390625" style="1" customWidth="1"/>
    <col min="21" max="21" width="11.25390625" style="1" customWidth="1"/>
    <col min="22" max="22" width="19.50390625" style="1" customWidth="1"/>
    <col min="23" max="23" width="15.50390625" style="1" customWidth="1"/>
    <col min="24" max="24" width="14.875" style="1" customWidth="1"/>
    <col min="25" max="25" width="15.75390625" style="1" customWidth="1"/>
    <col min="26" max="26" width="13.125" style="1" customWidth="1"/>
    <col min="27" max="27" width="12.00390625" style="1" customWidth="1"/>
    <col min="28" max="28" width="18.00390625" style="1" customWidth="1" outlineLevel="1"/>
    <col min="29" max="29" width="9.00390625" style="1" customWidth="1"/>
    <col min="30" max="37" width="9.00390625" style="4" customWidth="1"/>
    <col min="38" max="16384" width="9.00390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0</v>
      </c>
      <c r="Z30" s="41">
        <f>Z31+Z35</f>
        <v>0</v>
      </c>
      <c r="AA30" s="41">
        <f>AA31+AA35</f>
        <v>0</v>
      </c>
      <c r="AB30" s="42">
        <f>AB31+AB35</f>
        <v>0</v>
      </c>
    </row>
    <row r="31" spans="2:28" s="19" customFormat="1" ht="18.75" customHeight="1" hidden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0</v>
      </c>
      <c r="Z31" s="31">
        <f>SUM(Z32:Z34)</f>
        <v>0</v>
      </c>
      <c r="AA31" s="31">
        <f>SUM(AA32:AA34)</f>
        <v>0</v>
      </c>
      <c r="AB31" s="30"/>
    </row>
    <row r="32" spans="2:28" s="19" customFormat="1" ht="12.75" hidden="1">
      <c r="B32" s="28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 t="s">
        <v>28</v>
      </c>
    </row>
    <row r="33" spans="2:28" s="19" customFormat="1" ht="12.75" hidden="1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 hidden="1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 hidden="1">
      <c r="B35" s="24" t="s">
        <v>38</v>
      </c>
      <c r="C35" s="25" t="s">
        <v>39</v>
      </c>
      <c r="D35" s="25"/>
      <c r="E35" s="25"/>
      <c r="F35" s="25"/>
      <c r="G35" s="25"/>
      <c r="H35" s="25"/>
      <c r="I35" s="25"/>
      <c r="J35" s="26">
        <f>J36+J40</f>
        <v>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0</v>
      </c>
      <c r="Z35" s="26">
        <f>Z36+Z40</f>
        <v>0</v>
      </c>
      <c r="AA35" s="26">
        <f>AA36+AA40</f>
        <v>0</v>
      </c>
      <c r="AB35" s="37">
        <f>AB36+AB40</f>
        <v>0</v>
      </c>
    </row>
    <row r="36" spans="2:28" s="19" customFormat="1" ht="18.75" customHeight="1" hidden="1">
      <c r="B36" s="24" t="s">
        <v>40</v>
      </c>
      <c r="C36" s="25" t="s">
        <v>39</v>
      </c>
      <c r="D36" s="25"/>
      <c r="E36" s="25"/>
      <c r="F36" s="25"/>
      <c r="G36" s="25"/>
      <c r="H36" s="25"/>
      <c r="I36" s="25"/>
      <c r="J36" s="26">
        <f>SUM(J37:J39)</f>
        <v>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0</v>
      </c>
      <c r="Z36" s="26">
        <f>SUM(Z37:Z39)</f>
        <v>0</v>
      </c>
      <c r="AA36" s="26">
        <f>SUM(AA37:AA39)</f>
        <v>0</v>
      </c>
      <c r="AB36" s="27"/>
    </row>
    <row r="37" spans="2:28" s="19" customFormat="1" ht="12.75" hidden="1">
      <c r="B37" s="38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28</v>
      </c>
    </row>
    <row r="38" spans="2:28" s="19" customFormat="1" ht="12.75" hidden="1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 hidden="1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 hidden="1">
      <c r="B40" s="24" t="s">
        <v>41</v>
      </c>
      <c r="C40" s="25" t="s">
        <v>39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 hidden="1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 hidden="1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 hidden="1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42</v>
      </c>
      <c r="C44" s="40" t="s">
        <v>43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44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45</v>
      </c>
      <c r="C49" s="25" t="s">
        <v>39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46</v>
      </c>
      <c r="C50" s="25" t="s">
        <v>39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47</v>
      </c>
      <c r="C54" s="25" t="s">
        <v>39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44" customFormat="1" ht="25.5" customHeight="1">
      <c r="B58" s="45" t="s">
        <v>48</v>
      </c>
      <c r="C58" s="46" t="s">
        <v>49</v>
      </c>
      <c r="D58" s="46"/>
      <c r="E58" s="46"/>
      <c r="F58" s="46"/>
      <c r="G58" s="46"/>
      <c r="H58" s="46"/>
      <c r="I58" s="46"/>
      <c r="J58" s="47">
        <f>J59+J62</f>
        <v>85616000</v>
      </c>
      <c r="K58" s="47">
        <f>K59+K62</f>
        <v>0</v>
      </c>
      <c r="L58" s="47">
        <f>L59+L62</f>
        <v>0</v>
      </c>
      <c r="M58" s="47">
        <f>M59+M62</f>
        <v>0</v>
      </c>
      <c r="N58" s="47">
        <f>N59+N62</f>
        <v>306506.34</v>
      </c>
      <c r="O58" s="47">
        <f>O59+O62</f>
        <v>0</v>
      </c>
      <c r="P58" s="47">
        <f>P59+P62</f>
        <v>0</v>
      </c>
      <c r="Q58" s="47">
        <f>Q59+Q62</f>
        <v>2397232.62</v>
      </c>
      <c r="R58" s="47">
        <f>R59+R62</f>
        <v>0</v>
      </c>
      <c r="S58" s="47">
        <f>S59+S62</f>
        <v>0</v>
      </c>
      <c r="T58" s="47">
        <f>T59+T62</f>
        <v>306506.34</v>
      </c>
      <c r="U58" s="47">
        <f>U59+U62</f>
        <v>0</v>
      </c>
      <c r="V58" s="47">
        <f>V59+V62</f>
        <v>46616000</v>
      </c>
      <c r="W58" s="47">
        <f>W59+W62</f>
        <v>2397232.62</v>
      </c>
      <c r="X58" s="47">
        <f>X59+X62</f>
        <v>0</v>
      </c>
      <c r="Y58" s="47">
        <f>Y59+Y62</f>
        <v>39000000</v>
      </c>
      <c r="Z58" s="47">
        <f>Z59+Z76</f>
        <v>0</v>
      </c>
      <c r="AA58" s="47">
        <f>AA59+AA76</f>
        <v>0</v>
      </c>
      <c r="AB58" s="48">
        <f>AB59+AB63</f>
        <v>107516000</v>
      </c>
    </row>
    <row r="59" spans="2:28" s="44" customFormat="1" ht="28.5" customHeight="1">
      <c r="B59" s="49" t="s">
        <v>50</v>
      </c>
      <c r="C59" s="50" t="s">
        <v>51</v>
      </c>
      <c r="D59" s="50"/>
      <c r="E59" s="50"/>
      <c r="F59" s="50"/>
      <c r="G59" s="50"/>
      <c r="H59" s="50"/>
      <c r="I59" s="50"/>
      <c r="J59" s="51">
        <f>SUM(J60:J61)</f>
        <v>63000000</v>
      </c>
      <c r="K59" s="51">
        <f>SUM(K60:K61)</f>
        <v>0</v>
      </c>
      <c r="L59" s="51">
        <f>SUM(L60:L61)</f>
        <v>0</v>
      </c>
      <c r="M59" s="51">
        <f>SUM(M60:M61)</f>
        <v>0</v>
      </c>
      <c r="N59" s="51">
        <f>SUM(N60:N61)</f>
        <v>306506.34</v>
      </c>
      <c r="O59" s="51">
        <f>SUM(O60:O61)</f>
        <v>0</v>
      </c>
      <c r="P59" s="51">
        <f>SUM(P60:P61)</f>
        <v>0</v>
      </c>
      <c r="Q59" s="51">
        <f>SUM(Q60:Q61)</f>
        <v>2060073.6100000003</v>
      </c>
      <c r="R59" s="51">
        <f>SUM(R60:R61)</f>
        <v>0</v>
      </c>
      <c r="S59" s="51">
        <f>SUM(S60:S61)</f>
        <v>0</v>
      </c>
      <c r="T59" s="51">
        <f>SUM(T60:T61)</f>
        <v>306506.34</v>
      </c>
      <c r="U59" s="51">
        <f>SUM(U60:U61)</f>
        <v>0</v>
      </c>
      <c r="V59" s="51">
        <f>SUM(V60:V61)</f>
        <v>24000000</v>
      </c>
      <c r="W59" s="51">
        <f>SUM(W60:W61)</f>
        <v>2060073.6100000003</v>
      </c>
      <c r="X59" s="51">
        <f>SUM(X60:X61)</f>
        <v>0</v>
      </c>
      <c r="Y59" s="51">
        <f>SUM(Y60:Y61)</f>
        <v>39000000</v>
      </c>
      <c r="Z59" s="51">
        <f>SUM(Z60:Z61)</f>
        <v>0</v>
      </c>
      <c r="AA59" s="51">
        <f>SUM(AA60:AA61)</f>
        <v>0</v>
      </c>
      <c r="AB59" s="52">
        <v>79900000</v>
      </c>
    </row>
    <row r="60" spans="1:28" s="44" customFormat="1" ht="129.75">
      <c r="A60" s="53"/>
      <c r="B60" s="49" t="s">
        <v>52</v>
      </c>
      <c r="C60" s="54" t="s">
        <v>53</v>
      </c>
      <c r="D60" s="55" t="s">
        <v>54</v>
      </c>
      <c r="E60" s="56">
        <v>24000000</v>
      </c>
      <c r="F60" s="57" t="s">
        <v>55</v>
      </c>
      <c r="G60" s="58">
        <v>44475</v>
      </c>
      <c r="H60" s="58">
        <v>44596</v>
      </c>
      <c r="I60" s="55">
        <v>9.666</v>
      </c>
      <c r="J60" s="52">
        <v>24000000</v>
      </c>
      <c r="K60" s="51"/>
      <c r="L60" s="51"/>
      <c r="M60" s="52"/>
      <c r="N60" s="59"/>
      <c r="O60" s="59"/>
      <c r="P60" s="52"/>
      <c r="Q60" s="59">
        <f>197027.51+63557.26</f>
        <v>260584.77000000002</v>
      </c>
      <c r="R60" s="59"/>
      <c r="S60" s="52"/>
      <c r="T60" s="59">
        <f aca="true" t="shared" si="0" ref="T60:T61">N60</f>
        <v>0</v>
      </c>
      <c r="U60" s="51"/>
      <c r="V60" s="51">
        <v>24000000</v>
      </c>
      <c r="W60" s="51">
        <f aca="true" t="shared" si="1" ref="W60:W61">Q60</f>
        <v>260584.77000000002</v>
      </c>
      <c r="X60" s="51"/>
      <c r="Y60" s="51">
        <f aca="true" t="shared" si="2" ref="Y60:Y61">J60+P60-V60</f>
        <v>0</v>
      </c>
      <c r="Z60" s="51">
        <f>SUM(Z61:Z63)</f>
        <v>0</v>
      </c>
      <c r="AA60" s="51">
        <f>SUM(AA61:AA63)</f>
        <v>0</v>
      </c>
      <c r="AB60" s="60" t="s">
        <v>28</v>
      </c>
    </row>
    <row r="61" spans="1:28" s="44" customFormat="1" ht="129.75">
      <c r="A61" s="53"/>
      <c r="B61" s="61" t="s">
        <v>56</v>
      </c>
      <c r="C61" s="54" t="s">
        <v>57</v>
      </c>
      <c r="D61" s="55" t="s">
        <v>54</v>
      </c>
      <c r="E61" s="62">
        <v>39000000</v>
      </c>
      <c r="F61" s="57" t="s">
        <v>55</v>
      </c>
      <c r="G61" s="63">
        <v>44510</v>
      </c>
      <c r="H61" s="63">
        <v>44872</v>
      </c>
      <c r="I61" s="64">
        <v>9.2535</v>
      </c>
      <c r="J61" s="65">
        <v>39000000</v>
      </c>
      <c r="K61" s="66"/>
      <c r="L61" s="66"/>
      <c r="M61" s="66"/>
      <c r="N61" s="65">
        <v>306506.34</v>
      </c>
      <c r="O61" s="65"/>
      <c r="P61" s="65"/>
      <c r="Q61" s="65">
        <f>306506.34*2+276844.44+306506.34+296619.04+306506.34</f>
        <v>1799488.8400000003</v>
      </c>
      <c r="R61" s="65"/>
      <c r="S61" s="65"/>
      <c r="T61" s="59">
        <f t="shared" si="0"/>
        <v>306506.34</v>
      </c>
      <c r="U61" s="66"/>
      <c r="V61" s="66"/>
      <c r="W61" s="51">
        <f t="shared" si="1"/>
        <v>1799488.8400000003</v>
      </c>
      <c r="X61" s="66"/>
      <c r="Y61" s="51">
        <f t="shared" si="2"/>
        <v>39000000</v>
      </c>
      <c r="Z61" s="51">
        <f>SUM(Z62:Z63)</f>
        <v>0</v>
      </c>
      <c r="AA61" s="51">
        <f>SUM(AA62:AA63)</f>
        <v>0</v>
      </c>
      <c r="AB61" s="67" t="s">
        <v>28</v>
      </c>
    </row>
    <row r="62" spans="1:28" s="44" customFormat="1" ht="18.75" customHeight="1">
      <c r="A62" s="53"/>
      <c r="B62" s="68" t="s">
        <v>58</v>
      </c>
      <c r="C62" s="69" t="s">
        <v>39</v>
      </c>
      <c r="D62" s="69"/>
      <c r="E62" s="69"/>
      <c r="F62" s="69"/>
      <c r="G62" s="69"/>
      <c r="H62" s="69"/>
      <c r="I62" s="69"/>
      <c r="J62" s="70">
        <f>J63+J66</f>
        <v>22616000</v>
      </c>
      <c r="K62" s="70">
        <f>K63+K66</f>
        <v>0</v>
      </c>
      <c r="L62" s="70">
        <f>L63+L66</f>
        <v>0</v>
      </c>
      <c r="M62" s="70">
        <f>M63+M66</f>
        <v>0</v>
      </c>
      <c r="N62" s="70">
        <f>N63+N66</f>
        <v>0</v>
      </c>
      <c r="O62" s="70">
        <f>O63+O66</f>
        <v>0</v>
      </c>
      <c r="P62" s="70">
        <f>P63+P66</f>
        <v>0</v>
      </c>
      <c r="Q62" s="70">
        <f>Q63+Q66</f>
        <v>337159.01</v>
      </c>
      <c r="R62" s="70">
        <f>R63+R66</f>
        <v>0</v>
      </c>
      <c r="S62" s="70">
        <f>S63+S66</f>
        <v>0</v>
      </c>
      <c r="T62" s="70">
        <f>T63+T66</f>
        <v>0</v>
      </c>
      <c r="U62" s="70">
        <f>U63+U66</f>
        <v>0</v>
      </c>
      <c r="V62" s="70">
        <f>V63+V66</f>
        <v>22616000</v>
      </c>
      <c r="W62" s="70">
        <f>W63+W66</f>
        <v>337159.01</v>
      </c>
      <c r="X62" s="70">
        <f>X63+X66</f>
        <v>0</v>
      </c>
      <c r="Y62" s="70">
        <f>Y63+Y66</f>
        <v>0</v>
      </c>
      <c r="Z62" s="70">
        <f>Z63+Z66</f>
        <v>0</v>
      </c>
      <c r="AA62" s="70">
        <f>AA63+AA66</f>
        <v>0</v>
      </c>
      <c r="AB62" s="71">
        <f>AB63</f>
        <v>27616000</v>
      </c>
    </row>
    <row r="63" spans="1:28" s="44" customFormat="1" ht="18.75" customHeight="1">
      <c r="A63" s="53"/>
      <c r="B63" s="68" t="s">
        <v>59</v>
      </c>
      <c r="C63" s="72" t="s">
        <v>60</v>
      </c>
      <c r="D63" s="72"/>
      <c r="E63" s="72"/>
      <c r="F63" s="72"/>
      <c r="G63" s="72"/>
      <c r="H63" s="72"/>
      <c r="I63" s="72"/>
      <c r="J63" s="73">
        <f>SUM(J64:J65)</f>
        <v>22616000</v>
      </c>
      <c r="K63" s="73">
        <f>SUM(K64:K65)</f>
        <v>0</v>
      </c>
      <c r="L63" s="73">
        <f>SUM(L64:L65)</f>
        <v>0</v>
      </c>
      <c r="M63" s="73">
        <f>SUM(M64:M65)</f>
        <v>0</v>
      </c>
      <c r="N63" s="73">
        <f>SUM(N64:N65)</f>
        <v>0</v>
      </c>
      <c r="O63" s="73">
        <f>SUM(O64:O65)</f>
        <v>0</v>
      </c>
      <c r="P63" s="73">
        <f>SUM(P64:P65)</f>
        <v>0</v>
      </c>
      <c r="Q63" s="73">
        <f>SUM(Q64:Q65)</f>
        <v>337159.01</v>
      </c>
      <c r="R63" s="73">
        <f>SUM(R64:R65)</f>
        <v>0</v>
      </c>
      <c r="S63" s="73">
        <f>SUM(S64:S65)</f>
        <v>0</v>
      </c>
      <c r="T63" s="73">
        <f>SUM(T64:T65)</f>
        <v>0</v>
      </c>
      <c r="U63" s="73">
        <f>SUM(U64:U65)</f>
        <v>0</v>
      </c>
      <c r="V63" s="73">
        <f>SUM(V64:V65)</f>
        <v>22616000</v>
      </c>
      <c r="W63" s="73">
        <f>SUM(W64:W65)</f>
        <v>337159.01</v>
      </c>
      <c r="X63" s="73">
        <f>SUM(X64:X65)</f>
        <v>0</v>
      </c>
      <c r="Y63" s="73">
        <f>SUM(Y64:Y65)</f>
        <v>0</v>
      </c>
      <c r="Z63" s="73">
        <f>SUM(Z64:Z65)</f>
        <v>0</v>
      </c>
      <c r="AA63" s="73">
        <f>SUM(AA64:AA65)</f>
        <v>0</v>
      </c>
      <c r="AB63" s="74">
        <v>27616000</v>
      </c>
    </row>
    <row r="64" spans="1:28" s="44" customFormat="1" ht="92.25">
      <c r="A64" s="53"/>
      <c r="B64" s="49" t="s">
        <v>61</v>
      </c>
      <c r="C64" s="55" t="s">
        <v>62</v>
      </c>
      <c r="D64" s="55" t="s">
        <v>63</v>
      </c>
      <c r="E64" s="51">
        <v>22816000</v>
      </c>
      <c r="F64" s="57" t="s">
        <v>64</v>
      </c>
      <c r="G64" s="58">
        <v>44273</v>
      </c>
      <c r="H64" s="58">
        <v>44635</v>
      </c>
      <c r="I64" s="60" t="s">
        <v>65</v>
      </c>
      <c r="J64" s="51">
        <v>22616000</v>
      </c>
      <c r="K64" s="51"/>
      <c r="L64" s="51"/>
      <c r="M64" s="51"/>
      <c r="N64" s="59">
        <v>0</v>
      </c>
      <c r="O64" s="59"/>
      <c r="P64" s="59"/>
      <c r="Q64" s="59">
        <f>152377.93+119776.56+65004.52</f>
        <v>337159.01</v>
      </c>
      <c r="R64" s="59"/>
      <c r="S64" s="59">
        <v>0</v>
      </c>
      <c r="T64" s="59">
        <f>N64</f>
        <v>0</v>
      </c>
      <c r="U64" s="51"/>
      <c r="V64" s="51">
        <f>6000000+16616000</f>
        <v>22616000</v>
      </c>
      <c r="W64" s="51">
        <f>Q64</f>
        <v>337159.01</v>
      </c>
      <c r="X64" s="51"/>
      <c r="Y64" s="51">
        <f>J64+P64-V64</f>
        <v>0</v>
      </c>
      <c r="Z64" s="51">
        <v>0</v>
      </c>
      <c r="AA64" s="51">
        <v>0</v>
      </c>
      <c r="AB64" s="60" t="s">
        <v>28</v>
      </c>
    </row>
    <row r="65" spans="1:28" s="19" customFormat="1" ht="14.25">
      <c r="A65" s="75"/>
      <c r="B65" s="33"/>
      <c r="C65" s="34"/>
      <c r="D65" s="34"/>
      <c r="E65" s="34"/>
      <c r="F65" s="34"/>
      <c r="G65" s="34"/>
      <c r="H65" s="34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 t="s">
        <v>28</v>
      </c>
    </row>
    <row r="66" spans="1:28" s="19" customFormat="1" ht="18.75" customHeight="1">
      <c r="A66" s="75"/>
      <c r="B66" s="24" t="s">
        <v>41</v>
      </c>
      <c r="C66" s="25" t="s">
        <v>39</v>
      </c>
      <c r="D66" s="25"/>
      <c r="E66" s="25"/>
      <c r="F66" s="25"/>
      <c r="G66" s="25"/>
      <c r="H66" s="25"/>
      <c r="I66" s="25"/>
      <c r="J66" s="26">
        <f>SUM(J67:J69)</f>
        <v>0</v>
      </c>
      <c r="K66" s="26">
        <f>SUM(K67:K69)</f>
        <v>0</v>
      </c>
      <c r="L66" s="26">
        <f>SUM(L67:L69)</f>
        <v>0</v>
      </c>
      <c r="M66" s="26">
        <f>SUM(M67:M69)</f>
        <v>0</v>
      </c>
      <c r="N66" s="26">
        <f>SUM(N67:N69)</f>
        <v>0</v>
      </c>
      <c r="O66" s="26">
        <f>SUM(O67:O69)</f>
        <v>0</v>
      </c>
      <c r="P66" s="26">
        <f>SUM(P67:P69)</f>
        <v>0</v>
      </c>
      <c r="Q66" s="26">
        <f>SUM(Q67:Q69)</f>
        <v>0</v>
      </c>
      <c r="R66" s="26">
        <f>SUM(R67:R69)</f>
        <v>0</v>
      </c>
      <c r="S66" s="26">
        <f>SUM(S67:S69)</f>
        <v>0</v>
      </c>
      <c r="T66" s="26">
        <f>SUM(T67:T69)</f>
        <v>0</v>
      </c>
      <c r="U66" s="26">
        <f>SUM(U67:U69)</f>
        <v>0</v>
      </c>
      <c r="V66" s="26">
        <f>SUM(V67:V69)</f>
        <v>0</v>
      </c>
      <c r="W66" s="26">
        <f>SUM(W67:W69)</f>
        <v>0</v>
      </c>
      <c r="X66" s="26">
        <f>SUM(X67:X69)</f>
        <v>0</v>
      </c>
      <c r="Y66" s="26">
        <f>SUM(Y67:Y69)</f>
        <v>0</v>
      </c>
      <c r="Z66" s="26">
        <f>SUM(Z67:Z69)</f>
        <v>0</v>
      </c>
      <c r="AA66" s="26">
        <f>SUM(AA67:AA69)</f>
        <v>0</v>
      </c>
      <c r="AB66" s="27"/>
    </row>
    <row r="67" spans="1:28" s="19" customFormat="1" ht="14.25">
      <c r="A67" s="75"/>
      <c r="B67" s="38"/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 t="s">
        <v>28</v>
      </c>
    </row>
    <row r="68" spans="1:28" s="19" customFormat="1" ht="14.25">
      <c r="A68" s="75"/>
      <c r="B68" s="38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28</v>
      </c>
    </row>
    <row r="69" spans="1:28" s="19" customFormat="1" ht="14.25">
      <c r="A69" s="75"/>
      <c r="B69" s="33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 t="s">
        <v>28</v>
      </c>
    </row>
    <row r="70" spans="2:28" s="19" customFormat="1" ht="26.25" customHeight="1">
      <c r="B70" s="39" t="s">
        <v>66</v>
      </c>
      <c r="C70" s="76" t="s">
        <v>67</v>
      </c>
      <c r="D70" s="76"/>
      <c r="E70" s="76"/>
      <c r="F70" s="76"/>
      <c r="G70" s="76"/>
      <c r="H70" s="76"/>
      <c r="I70" s="76"/>
      <c r="J70" s="41">
        <f>J71+J75</f>
        <v>0</v>
      </c>
      <c r="K70" s="41">
        <f>K71+K75</f>
        <v>0</v>
      </c>
      <c r="L70" s="41">
        <f>L71+L75</f>
        <v>0</v>
      </c>
      <c r="M70" s="41">
        <f>M71+M75</f>
        <v>0</v>
      </c>
      <c r="N70" s="41">
        <f>N71+N75</f>
        <v>0</v>
      </c>
      <c r="O70" s="41">
        <f>O71+O75</f>
        <v>0</v>
      </c>
      <c r="P70" s="41">
        <f>P71+P75</f>
        <v>0</v>
      </c>
      <c r="Q70" s="41">
        <f>Q71+Q75</f>
        <v>0</v>
      </c>
      <c r="R70" s="41">
        <f>R71+R75</f>
        <v>0</v>
      </c>
      <c r="S70" s="41">
        <f>S71+S75</f>
        <v>0</v>
      </c>
      <c r="T70" s="41">
        <f>T71+T75</f>
        <v>0</v>
      </c>
      <c r="U70" s="41">
        <f>U71+U75</f>
        <v>0</v>
      </c>
      <c r="V70" s="41">
        <f>V71+V75</f>
        <v>0</v>
      </c>
      <c r="W70" s="41">
        <f>W71+W75</f>
        <v>0</v>
      </c>
      <c r="X70" s="41">
        <f>X71+X75</f>
        <v>0</v>
      </c>
      <c r="Y70" s="41">
        <f>Y71+Y75</f>
        <v>0</v>
      </c>
      <c r="Z70" s="41">
        <f>Z71+Z75</f>
        <v>0</v>
      </c>
      <c r="AA70" s="41">
        <f>AA71+AA75</f>
        <v>0</v>
      </c>
      <c r="AB70" s="42">
        <f>AB71+AB75</f>
        <v>0</v>
      </c>
    </row>
    <row r="71" spans="2:28" s="19" customFormat="1" ht="18.75" customHeight="1" hidden="1">
      <c r="B71" s="24" t="s">
        <v>68</v>
      </c>
      <c r="C71" s="25" t="s">
        <v>69</v>
      </c>
      <c r="D71" s="25"/>
      <c r="E71" s="25"/>
      <c r="F71" s="25"/>
      <c r="G71" s="25"/>
      <c r="H71" s="25"/>
      <c r="I71" s="25"/>
      <c r="J71" s="26">
        <f>SUM(J72:J74)</f>
        <v>0</v>
      </c>
      <c r="K71" s="26">
        <f>SUM(K72:K74)</f>
        <v>0</v>
      </c>
      <c r="L71" s="26">
        <f>SUM(L72:L74)</f>
        <v>0</v>
      </c>
      <c r="M71" s="26">
        <f>SUM(M72:M74)</f>
        <v>0</v>
      </c>
      <c r="N71" s="26">
        <f>SUM(N72:N74)</f>
        <v>0</v>
      </c>
      <c r="O71" s="26">
        <f>SUM(O72:O74)</f>
        <v>0</v>
      </c>
      <c r="P71" s="26">
        <f>SUM(P72:P74)</f>
        <v>0</v>
      </c>
      <c r="Q71" s="26">
        <f>SUM(Q72:Q74)</f>
        <v>0</v>
      </c>
      <c r="R71" s="26">
        <f>SUM(R72:R74)</f>
        <v>0</v>
      </c>
      <c r="S71" s="26">
        <f>SUM(S72:S74)</f>
        <v>0</v>
      </c>
      <c r="T71" s="26">
        <f>SUM(T72:T74)</f>
        <v>0</v>
      </c>
      <c r="U71" s="26">
        <f>SUM(U72:U74)</f>
        <v>0</v>
      </c>
      <c r="V71" s="26">
        <f>SUM(V72:V74)</f>
        <v>0</v>
      </c>
      <c r="W71" s="26">
        <f>SUM(W72:W74)</f>
        <v>0</v>
      </c>
      <c r="X71" s="26">
        <f>SUM(X72:X74)</f>
        <v>0</v>
      </c>
      <c r="Y71" s="26">
        <f>SUM(Y72:Y74)</f>
        <v>0</v>
      </c>
      <c r="Z71" s="26">
        <f>SUM(Z72:Z74)</f>
        <v>0</v>
      </c>
      <c r="AA71" s="26">
        <f>SUM(AA72:AA74)</f>
        <v>0</v>
      </c>
      <c r="AB71" s="27"/>
    </row>
    <row r="72" spans="2:28" s="19" customFormat="1" ht="12.75" hidden="1">
      <c r="B72" s="3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 t="s">
        <v>28</v>
      </c>
    </row>
    <row r="73" spans="2:28" s="19" customFormat="1" ht="12.75" hidden="1">
      <c r="B73" s="3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28</v>
      </c>
    </row>
    <row r="74" spans="2:28" s="19" customFormat="1" ht="12.75" hidden="1">
      <c r="B74" s="33"/>
      <c r="C74" s="34"/>
      <c r="D74" s="34"/>
      <c r="E74" s="34"/>
      <c r="F74" s="34"/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 t="s">
        <v>28</v>
      </c>
    </row>
    <row r="75" spans="2:28" s="19" customFormat="1" ht="18.75" customHeight="1" hidden="1">
      <c r="B75" s="24" t="s">
        <v>70</v>
      </c>
      <c r="C75" s="25" t="s">
        <v>71</v>
      </c>
      <c r="D75" s="25"/>
      <c r="E75" s="25"/>
      <c r="F75" s="25"/>
      <c r="G75" s="25"/>
      <c r="H75" s="25"/>
      <c r="I75" s="25"/>
      <c r="J75" s="26">
        <f>J76+J80</f>
        <v>0</v>
      </c>
      <c r="K75" s="26">
        <f>K76+K80</f>
        <v>0</v>
      </c>
      <c r="L75" s="26">
        <f>L76+L80</f>
        <v>0</v>
      </c>
      <c r="M75" s="26">
        <f>M76+M80</f>
        <v>0</v>
      </c>
      <c r="N75" s="26">
        <f>N76+N80</f>
        <v>0</v>
      </c>
      <c r="O75" s="26">
        <f>O76+O80</f>
        <v>0</v>
      </c>
      <c r="P75" s="26">
        <f>P76+P80</f>
        <v>0</v>
      </c>
      <c r="Q75" s="26">
        <f>Q76+Q80</f>
        <v>0</v>
      </c>
      <c r="R75" s="26">
        <f>R76+R80</f>
        <v>0</v>
      </c>
      <c r="S75" s="26">
        <f>S76+S80</f>
        <v>0</v>
      </c>
      <c r="T75" s="26">
        <f>T76+T80</f>
        <v>0</v>
      </c>
      <c r="U75" s="26">
        <f>U76+U80</f>
        <v>0</v>
      </c>
      <c r="V75" s="26">
        <f>V76+V80</f>
        <v>0</v>
      </c>
      <c r="W75" s="26">
        <f>W76+W80</f>
        <v>0</v>
      </c>
      <c r="X75" s="26">
        <f>X76+X80</f>
        <v>0</v>
      </c>
      <c r="Y75" s="26">
        <f>Y76+Y80</f>
        <v>0</v>
      </c>
      <c r="Z75" s="26">
        <f>Z76+Z80</f>
        <v>0</v>
      </c>
      <c r="AA75" s="26">
        <f>AA76+AA80</f>
        <v>0</v>
      </c>
      <c r="AB75" s="37">
        <f>AB76+AB80</f>
        <v>0</v>
      </c>
    </row>
    <row r="76" spans="2:28" s="19" customFormat="1" ht="18.75" customHeight="1" hidden="1">
      <c r="B76" s="24" t="s">
        <v>72</v>
      </c>
      <c r="C76" s="25" t="s">
        <v>71</v>
      </c>
      <c r="D76" s="25"/>
      <c r="E76" s="25"/>
      <c r="F76" s="25"/>
      <c r="G76" s="25"/>
      <c r="H76" s="25"/>
      <c r="I76" s="25"/>
      <c r="J76" s="26">
        <f>SUM(J77:J79)</f>
        <v>0</v>
      </c>
      <c r="K76" s="26">
        <f>SUM(K77:K79)</f>
        <v>0</v>
      </c>
      <c r="L76" s="26">
        <f>SUM(L77:L79)</f>
        <v>0</v>
      </c>
      <c r="M76" s="26">
        <f>SUM(M77:M79)</f>
        <v>0</v>
      </c>
      <c r="N76" s="26">
        <f>SUM(N77:N79)</f>
        <v>0</v>
      </c>
      <c r="O76" s="26">
        <f>SUM(O77:O79)</f>
        <v>0</v>
      </c>
      <c r="P76" s="26">
        <f>SUM(P77:P79)</f>
        <v>0</v>
      </c>
      <c r="Q76" s="26">
        <f>SUM(Q77:Q79)</f>
        <v>0</v>
      </c>
      <c r="R76" s="26">
        <f>SUM(R77:R79)</f>
        <v>0</v>
      </c>
      <c r="S76" s="26">
        <f>SUM(S77:S79)</f>
        <v>0</v>
      </c>
      <c r="T76" s="26">
        <f>SUM(T77:T79)</f>
        <v>0</v>
      </c>
      <c r="U76" s="26">
        <f>SUM(U77:U79)</f>
        <v>0</v>
      </c>
      <c r="V76" s="26">
        <f>SUM(V77:V79)</f>
        <v>0</v>
      </c>
      <c r="W76" s="26">
        <f>SUM(W77:W79)</f>
        <v>0</v>
      </c>
      <c r="X76" s="26">
        <f>SUM(X77:X79)</f>
        <v>0</v>
      </c>
      <c r="Y76" s="26">
        <f>SUM(Y77:Y79)</f>
        <v>0</v>
      </c>
      <c r="Z76" s="26">
        <f>SUM(Z77:Z79)</f>
        <v>0</v>
      </c>
      <c r="AA76" s="26">
        <f>SUM(AA77:AA79)</f>
        <v>0</v>
      </c>
      <c r="AB76" s="27"/>
    </row>
    <row r="77" spans="2:28" s="19" customFormat="1" ht="12.75" hidden="1">
      <c r="B77" s="38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 t="s">
        <v>28</v>
      </c>
    </row>
    <row r="78" spans="2:28" s="19" customFormat="1" ht="12.75" hidden="1">
      <c r="B78" s="38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28</v>
      </c>
    </row>
    <row r="79" spans="2:28" s="19" customFormat="1" ht="12.75" hidden="1">
      <c r="B79" s="33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 t="s">
        <v>28</v>
      </c>
    </row>
    <row r="80" spans="2:28" s="19" customFormat="1" ht="18.75" customHeight="1" hidden="1">
      <c r="B80" s="24" t="s">
        <v>73</v>
      </c>
      <c r="C80" s="25" t="s">
        <v>71</v>
      </c>
      <c r="D80" s="25"/>
      <c r="E80" s="25"/>
      <c r="F80" s="25"/>
      <c r="G80" s="25"/>
      <c r="H80" s="25"/>
      <c r="I80" s="25"/>
      <c r="J80" s="26">
        <f>SUM(J81:J83)</f>
        <v>0</v>
      </c>
      <c r="K80" s="26">
        <f>SUM(K81:K83)</f>
        <v>0</v>
      </c>
      <c r="L80" s="26">
        <f>SUM(L81:L83)</f>
        <v>0</v>
      </c>
      <c r="M80" s="26">
        <f>SUM(M81:M83)</f>
        <v>0</v>
      </c>
      <c r="N80" s="26">
        <f>SUM(N81:N83)</f>
        <v>0</v>
      </c>
      <c r="O80" s="26">
        <f>SUM(O81:O83)</f>
        <v>0</v>
      </c>
      <c r="P80" s="26">
        <f>SUM(P81:P83)</f>
        <v>0</v>
      </c>
      <c r="Q80" s="26">
        <f>SUM(Q81:Q83)</f>
        <v>0</v>
      </c>
      <c r="R80" s="26">
        <f>SUM(R81:R83)</f>
        <v>0</v>
      </c>
      <c r="S80" s="26">
        <f>SUM(S81:S83)</f>
        <v>0</v>
      </c>
      <c r="T80" s="26">
        <f>SUM(T81:T83)</f>
        <v>0</v>
      </c>
      <c r="U80" s="26">
        <f>SUM(U81:U83)</f>
        <v>0</v>
      </c>
      <c r="V80" s="26">
        <f>SUM(V81:V83)</f>
        <v>0</v>
      </c>
      <c r="W80" s="26">
        <f>SUM(W81:W83)</f>
        <v>0</v>
      </c>
      <c r="X80" s="26">
        <f>SUM(X81:X83)</f>
        <v>0</v>
      </c>
      <c r="Y80" s="26">
        <f>SUM(Y81:Y83)</f>
        <v>0</v>
      </c>
      <c r="Z80" s="26">
        <f>SUM(Z81:Z83)</f>
        <v>0</v>
      </c>
      <c r="AA80" s="26">
        <f>SUM(AA81:AA83)</f>
        <v>0</v>
      </c>
      <c r="AB80" s="27"/>
    </row>
    <row r="81" spans="2:28" s="19" customFormat="1" ht="12.75" hidden="1">
      <c r="B81" s="38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 t="s">
        <v>28</v>
      </c>
    </row>
    <row r="82" spans="2:28" s="19" customFormat="1" ht="12.75" hidden="1">
      <c r="B82" s="38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28</v>
      </c>
    </row>
    <row r="83" spans="2:28" s="19" customFormat="1" ht="12.75" hidden="1">
      <c r="B83" s="33"/>
      <c r="C83" s="34"/>
      <c r="D83" s="34"/>
      <c r="E83" s="34"/>
      <c r="F83" s="34"/>
      <c r="G83" s="34"/>
      <c r="H83" s="34"/>
      <c r="I83" s="3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 t="s">
        <v>28</v>
      </c>
    </row>
    <row r="84" spans="2:28" s="19" customFormat="1" ht="33.75" customHeight="1">
      <c r="B84" s="39" t="s">
        <v>74</v>
      </c>
      <c r="C84" s="40" t="s">
        <v>75</v>
      </c>
      <c r="D84" s="40"/>
      <c r="E84" s="40"/>
      <c r="F84" s="40"/>
      <c r="G84" s="40"/>
      <c r="H84" s="40"/>
      <c r="I84" s="40"/>
      <c r="J84" s="41">
        <f>J85+J89</f>
        <v>0</v>
      </c>
      <c r="K84" s="41">
        <f>K85+K89</f>
        <v>0</v>
      </c>
      <c r="L84" s="41">
        <f>L85+L89</f>
        <v>0</v>
      </c>
      <c r="M84" s="41">
        <f>M85+M89</f>
        <v>0</v>
      </c>
      <c r="N84" s="41">
        <f>N85+N89</f>
        <v>0</v>
      </c>
      <c r="O84" s="41">
        <f>O85+O89</f>
        <v>0</v>
      </c>
      <c r="P84" s="41">
        <f>P85+P89</f>
        <v>0</v>
      </c>
      <c r="Q84" s="41">
        <f>Q85+Q89</f>
        <v>0</v>
      </c>
      <c r="R84" s="41">
        <f>R85+R89</f>
        <v>0</v>
      </c>
      <c r="S84" s="41">
        <f>S85+S89</f>
        <v>0</v>
      </c>
      <c r="T84" s="41">
        <f>T85+T89</f>
        <v>0</v>
      </c>
      <c r="U84" s="41">
        <f>U85+U89</f>
        <v>0</v>
      </c>
      <c r="V84" s="41">
        <f>V85+V89</f>
        <v>0</v>
      </c>
      <c r="W84" s="41">
        <f>W85+W89</f>
        <v>0</v>
      </c>
      <c r="X84" s="41">
        <f>X85+X89</f>
        <v>0</v>
      </c>
      <c r="Y84" s="41">
        <f>Y85+Y89</f>
        <v>0</v>
      </c>
      <c r="Z84" s="41">
        <f>Z85+Z89</f>
        <v>0</v>
      </c>
      <c r="AA84" s="41">
        <f>AA85+AA89</f>
        <v>0</v>
      </c>
      <c r="AB84" s="42">
        <f>AB85+AB89</f>
        <v>0</v>
      </c>
    </row>
    <row r="85" spans="2:28" s="19" customFormat="1" ht="18.75" customHeight="1" hidden="1">
      <c r="B85" s="24" t="s">
        <v>76</v>
      </c>
      <c r="C85" s="25" t="s">
        <v>69</v>
      </c>
      <c r="D85" s="25"/>
      <c r="E85" s="25"/>
      <c r="F85" s="25"/>
      <c r="G85" s="25"/>
      <c r="H85" s="25"/>
      <c r="I85" s="25"/>
      <c r="J85" s="26">
        <f>SUM(J86:J88)</f>
        <v>0</v>
      </c>
      <c r="K85" s="26">
        <f>SUM(K86:K88)</f>
        <v>0</v>
      </c>
      <c r="L85" s="26">
        <f>SUM(L86:L88)</f>
        <v>0</v>
      </c>
      <c r="M85" s="26">
        <f>SUM(M86:M88)</f>
        <v>0</v>
      </c>
      <c r="N85" s="26">
        <f>SUM(N86:N88)</f>
        <v>0</v>
      </c>
      <c r="O85" s="26">
        <f>SUM(O86:O88)</f>
        <v>0</v>
      </c>
      <c r="P85" s="26">
        <f>SUM(P86:P88)</f>
        <v>0</v>
      </c>
      <c r="Q85" s="26">
        <f>SUM(Q86:Q88)</f>
        <v>0</v>
      </c>
      <c r="R85" s="26">
        <f>SUM(R86:R88)</f>
        <v>0</v>
      </c>
      <c r="S85" s="26">
        <f>SUM(S86:S88)</f>
        <v>0</v>
      </c>
      <c r="T85" s="26">
        <f>SUM(T86:T88)</f>
        <v>0</v>
      </c>
      <c r="U85" s="26">
        <f>SUM(U86:U88)</f>
        <v>0</v>
      </c>
      <c r="V85" s="26">
        <f>SUM(V86:V88)</f>
        <v>0</v>
      </c>
      <c r="W85" s="26">
        <f>SUM(W86:W88)</f>
        <v>0</v>
      </c>
      <c r="X85" s="26">
        <f>SUM(X86:X88)</f>
        <v>0</v>
      </c>
      <c r="Y85" s="26">
        <f>SUM(Y86:Y88)</f>
        <v>0</v>
      </c>
      <c r="Z85" s="26">
        <f>SUM(Z86:Z88)</f>
        <v>0</v>
      </c>
      <c r="AA85" s="26">
        <f>SUM(AA86:AA88)</f>
        <v>0</v>
      </c>
      <c r="AB85" s="27"/>
    </row>
    <row r="86" spans="2:28" s="19" customFormat="1" ht="12.75" hidden="1">
      <c r="B86" s="3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 t="s">
        <v>28</v>
      </c>
    </row>
    <row r="87" spans="2:28" s="19" customFormat="1" ht="12.75" hidden="1">
      <c r="B87" s="3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28</v>
      </c>
    </row>
    <row r="88" spans="2:28" s="19" customFormat="1" ht="12.75" hidden="1">
      <c r="B88" s="33"/>
      <c r="C88" s="34"/>
      <c r="D88" s="34"/>
      <c r="E88" s="34"/>
      <c r="F88" s="34"/>
      <c r="G88" s="34"/>
      <c r="H88" s="34"/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 t="s">
        <v>28</v>
      </c>
    </row>
    <row r="89" spans="2:28" s="19" customFormat="1" ht="18.75" customHeight="1" hidden="1">
      <c r="B89" s="24" t="s">
        <v>77</v>
      </c>
      <c r="C89" s="25" t="s">
        <v>71</v>
      </c>
      <c r="D89" s="25"/>
      <c r="E89" s="25"/>
      <c r="F89" s="25"/>
      <c r="G89" s="25"/>
      <c r="H89" s="25"/>
      <c r="I89" s="25"/>
      <c r="J89" s="26">
        <f>J90+J94</f>
        <v>0</v>
      </c>
      <c r="K89" s="26">
        <f>K90+K94</f>
        <v>0</v>
      </c>
      <c r="L89" s="26">
        <f>L90+L94</f>
        <v>0</v>
      </c>
      <c r="M89" s="26">
        <f>M90+M94</f>
        <v>0</v>
      </c>
      <c r="N89" s="26">
        <f>N90+N94</f>
        <v>0</v>
      </c>
      <c r="O89" s="26">
        <f>O90+O94</f>
        <v>0</v>
      </c>
      <c r="P89" s="26">
        <f>P90+P94</f>
        <v>0</v>
      </c>
      <c r="Q89" s="26">
        <f>Q90+Q94</f>
        <v>0</v>
      </c>
      <c r="R89" s="26">
        <f>R90+R94</f>
        <v>0</v>
      </c>
      <c r="S89" s="26">
        <f>S90+S94</f>
        <v>0</v>
      </c>
      <c r="T89" s="26">
        <f>T90+T94</f>
        <v>0</v>
      </c>
      <c r="U89" s="26">
        <f>U90+U94</f>
        <v>0</v>
      </c>
      <c r="V89" s="26">
        <f>V90+V94</f>
        <v>0</v>
      </c>
      <c r="W89" s="26">
        <f>W90+W94</f>
        <v>0</v>
      </c>
      <c r="X89" s="26">
        <f>X90+X94</f>
        <v>0</v>
      </c>
      <c r="Y89" s="26">
        <f>Y90+Y94</f>
        <v>0</v>
      </c>
      <c r="Z89" s="26">
        <f>Z90+Z94</f>
        <v>0</v>
      </c>
      <c r="AA89" s="26">
        <f>AA90+AA94</f>
        <v>0</v>
      </c>
      <c r="AB89" s="37">
        <f>AB90+AB94</f>
        <v>0</v>
      </c>
    </row>
    <row r="90" spans="2:28" s="19" customFormat="1" ht="18.75" customHeight="1" hidden="1">
      <c r="B90" s="24" t="s">
        <v>78</v>
      </c>
      <c r="C90" s="25" t="s">
        <v>71</v>
      </c>
      <c r="D90" s="25"/>
      <c r="E90" s="25"/>
      <c r="F90" s="25"/>
      <c r="G90" s="25"/>
      <c r="H90" s="25"/>
      <c r="I90" s="25"/>
      <c r="J90" s="26">
        <f>SUM(J91:J93)</f>
        <v>0</v>
      </c>
      <c r="K90" s="26">
        <f>SUM(K91:K93)</f>
        <v>0</v>
      </c>
      <c r="L90" s="26">
        <f>SUM(L91:L93)</f>
        <v>0</v>
      </c>
      <c r="M90" s="26">
        <f>SUM(M91:M93)</f>
        <v>0</v>
      </c>
      <c r="N90" s="26">
        <f>SUM(N91:N93)</f>
        <v>0</v>
      </c>
      <c r="O90" s="26">
        <f>SUM(O91:O93)</f>
        <v>0</v>
      </c>
      <c r="P90" s="26">
        <f>SUM(P91:P93)</f>
        <v>0</v>
      </c>
      <c r="Q90" s="26">
        <f>SUM(Q91:Q93)</f>
        <v>0</v>
      </c>
      <c r="R90" s="26">
        <f>SUM(R91:R93)</f>
        <v>0</v>
      </c>
      <c r="S90" s="26">
        <f>SUM(S91:S93)</f>
        <v>0</v>
      </c>
      <c r="T90" s="26">
        <f>SUM(T91:T93)</f>
        <v>0</v>
      </c>
      <c r="U90" s="26">
        <f>SUM(U91:U93)</f>
        <v>0</v>
      </c>
      <c r="V90" s="26">
        <f>SUM(V91:V93)</f>
        <v>0</v>
      </c>
      <c r="W90" s="26">
        <f>SUM(W91:W93)</f>
        <v>0</v>
      </c>
      <c r="X90" s="26">
        <f>SUM(X91:X93)</f>
        <v>0</v>
      </c>
      <c r="Y90" s="26">
        <f>SUM(Y91:Y93)</f>
        <v>0</v>
      </c>
      <c r="Z90" s="26">
        <f>SUM(Z91:Z93)</f>
        <v>0</v>
      </c>
      <c r="AA90" s="26">
        <f>SUM(AA91:AA93)</f>
        <v>0</v>
      </c>
      <c r="AB90" s="27"/>
    </row>
    <row r="91" spans="2:28" s="19" customFormat="1" ht="12.75" hidden="1">
      <c r="B91" s="38"/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 t="s">
        <v>28</v>
      </c>
    </row>
    <row r="92" spans="2:28" s="19" customFormat="1" ht="12.75" hidden="1">
      <c r="B92" s="38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28</v>
      </c>
    </row>
    <row r="93" spans="2:28" s="19" customFormat="1" ht="12.75" hidden="1">
      <c r="B93" s="33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 t="s">
        <v>28</v>
      </c>
    </row>
    <row r="94" spans="2:28" s="19" customFormat="1" ht="18.75" customHeight="1" hidden="1">
      <c r="B94" s="24" t="s">
        <v>79</v>
      </c>
      <c r="C94" s="25" t="s">
        <v>71</v>
      </c>
      <c r="D94" s="25"/>
      <c r="E94" s="25"/>
      <c r="F94" s="25"/>
      <c r="G94" s="25"/>
      <c r="H94" s="25"/>
      <c r="I94" s="25"/>
      <c r="J94" s="26">
        <f>SUM(J95:J97)</f>
        <v>0</v>
      </c>
      <c r="K94" s="26">
        <f>SUM(K95:K97)</f>
        <v>0</v>
      </c>
      <c r="L94" s="26">
        <f>SUM(L95:L97)</f>
        <v>0</v>
      </c>
      <c r="M94" s="26">
        <f>SUM(M95:M97)</f>
        <v>0</v>
      </c>
      <c r="N94" s="26">
        <f>SUM(N95:N97)</f>
        <v>0</v>
      </c>
      <c r="O94" s="26">
        <f>SUM(O95:O97)</f>
        <v>0</v>
      </c>
      <c r="P94" s="26">
        <f>SUM(P95:P97)</f>
        <v>0</v>
      </c>
      <c r="Q94" s="26">
        <f>SUM(Q95:Q97)</f>
        <v>0</v>
      </c>
      <c r="R94" s="26">
        <f>SUM(R95:R97)</f>
        <v>0</v>
      </c>
      <c r="S94" s="26">
        <f>SUM(S95:S97)</f>
        <v>0</v>
      </c>
      <c r="T94" s="26">
        <f>SUM(T95:T97)</f>
        <v>0</v>
      </c>
      <c r="U94" s="26">
        <f>SUM(U95:U97)</f>
        <v>0</v>
      </c>
      <c r="V94" s="26">
        <f>SUM(V95:V97)</f>
        <v>0</v>
      </c>
      <c r="W94" s="26">
        <f>SUM(W95:W97)</f>
        <v>0</v>
      </c>
      <c r="X94" s="26">
        <f>SUM(X95:X97)</f>
        <v>0</v>
      </c>
      <c r="Y94" s="26">
        <f>SUM(Y95:Y97)</f>
        <v>0</v>
      </c>
      <c r="Z94" s="26">
        <f>SUM(Z95:Z97)</f>
        <v>0</v>
      </c>
      <c r="AA94" s="26">
        <f>SUM(AA95:AA97)</f>
        <v>0</v>
      </c>
      <c r="AB94" s="27"/>
    </row>
    <row r="95" spans="2:28" s="19" customFormat="1" ht="12.75" hidden="1">
      <c r="B95" s="38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 t="s">
        <v>28</v>
      </c>
    </row>
    <row r="96" spans="2:28" s="19" customFormat="1" ht="12.75" hidden="1">
      <c r="B96" s="38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28</v>
      </c>
    </row>
    <row r="97" spans="2:28" s="19" customFormat="1" ht="12.75" hidden="1">
      <c r="B97" s="33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 t="s">
        <v>28</v>
      </c>
    </row>
    <row r="98" spans="2:28" s="19" customFormat="1" ht="33.75" customHeight="1">
      <c r="B98" s="39" t="s">
        <v>80</v>
      </c>
      <c r="C98" s="40" t="s">
        <v>81</v>
      </c>
      <c r="D98" s="40"/>
      <c r="E98" s="40"/>
      <c r="F98" s="40"/>
      <c r="G98" s="40"/>
      <c r="H98" s="40"/>
      <c r="I98" s="40"/>
      <c r="J98" s="41">
        <f>J99+J103</f>
        <v>0</v>
      </c>
      <c r="K98" s="41">
        <f>K99+K103</f>
        <v>0</v>
      </c>
      <c r="L98" s="41">
        <f>L99+L103</f>
        <v>0</v>
      </c>
      <c r="M98" s="41">
        <f>M99+M103</f>
        <v>0</v>
      </c>
      <c r="N98" s="41">
        <f>N99+N103</f>
        <v>0</v>
      </c>
      <c r="O98" s="41">
        <f>O99+O103</f>
        <v>0</v>
      </c>
      <c r="P98" s="41">
        <f>P99+P103</f>
        <v>0</v>
      </c>
      <c r="Q98" s="41">
        <f>Q99+Q103</f>
        <v>0</v>
      </c>
      <c r="R98" s="41">
        <f>R99+R103</f>
        <v>0</v>
      </c>
      <c r="S98" s="41">
        <f>S99+S103</f>
        <v>0</v>
      </c>
      <c r="T98" s="41">
        <f>T99+T103</f>
        <v>0</v>
      </c>
      <c r="U98" s="41">
        <f>U99+U103</f>
        <v>0</v>
      </c>
      <c r="V98" s="41">
        <f>V99+V103</f>
        <v>0</v>
      </c>
      <c r="W98" s="41">
        <f>W99+W103</f>
        <v>0</v>
      </c>
      <c r="X98" s="41">
        <f>X99+X103</f>
        <v>0</v>
      </c>
      <c r="Y98" s="41">
        <f>Y99+Y103</f>
        <v>0</v>
      </c>
      <c r="Z98" s="41">
        <f>Z99+Z103</f>
        <v>0</v>
      </c>
      <c r="AA98" s="41">
        <f>AA99+AA103</f>
        <v>0</v>
      </c>
      <c r="AB98" s="42">
        <f>AB99+AB103</f>
        <v>0</v>
      </c>
    </row>
    <row r="99" spans="2:28" s="19" customFormat="1" ht="18.75" customHeight="1" hidden="1">
      <c r="B99" s="24" t="s">
        <v>82</v>
      </c>
      <c r="C99" s="25" t="s">
        <v>83</v>
      </c>
      <c r="D99" s="25"/>
      <c r="E99" s="25"/>
      <c r="F99" s="25"/>
      <c r="G99" s="25"/>
      <c r="H99" s="25"/>
      <c r="I99" s="25"/>
      <c r="J99" s="26">
        <f>SUM(J100:J102)</f>
        <v>0</v>
      </c>
      <c r="K99" s="26">
        <f>SUM(K100:K102)</f>
        <v>0</v>
      </c>
      <c r="L99" s="26">
        <f>SUM(L100:L102)</f>
        <v>0</v>
      </c>
      <c r="M99" s="26">
        <f>SUM(M100:M102)</f>
        <v>0</v>
      </c>
      <c r="N99" s="26">
        <f>SUM(N100:N102)</f>
        <v>0</v>
      </c>
      <c r="O99" s="26">
        <f>SUM(O100:O102)</f>
        <v>0</v>
      </c>
      <c r="P99" s="26">
        <f>SUM(P100:P102)</f>
        <v>0</v>
      </c>
      <c r="Q99" s="26">
        <f>SUM(Q100:Q102)</f>
        <v>0</v>
      </c>
      <c r="R99" s="26">
        <f>SUM(R100:R102)</f>
        <v>0</v>
      </c>
      <c r="S99" s="26">
        <f>SUM(S100:S102)</f>
        <v>0</v>
      </c>
      <c r="T99" s="26">
        <f>SUM(T100:T102)</f>
        <v>0</v>
      </c>
      <c r="U99" s="26">
        <f>SUM(U100:U102)</f>
        <v>0</v>
      </c>
      <c r="V99" s="26">
        <f>SUM(V100:V102)</f>
        <v>0</v>
      </c>
      <c r="W99" s="26">
        <f>SUM(W100:W102)</f>
        <v>0</v>
      </c>
      <c r="X99" s="26">
        <f>SUM(X100:X102)</f>
        <v>0</v>
      </c>
      <c r="Y99" s="26">
        <f>SUM(Y100:Y102)</f>
        <v>0</v>
      </c>
      <c r="Z99" s="26">
        <f>SUM(Z100:Z102)</f>
        <v>0</v>
      </c>
      <c r="AA99" s="26">
        <f>SUM(AA100:AA102)</f>
        <v>0</v>
      </c>
      <c r="AB99" s="27"/>
    </row>
    <row r="100" spans="2:28" s="19" customFormat="1" ht="12.75" hidden="1">
      <c r="B100" s="38"/>
      <c r="C100" s="29"/>
      <c r="D100" s="30"/>
      <c r="E100" s="30"/>
      <c r="F100" s="30"/>
      <c r="G100" s="30"/>
      <c r="H100" s="30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 t="s">
        <v>28</v>
      </c>
    </row>
    <row r="101" spans="2:28" s="19" customFormat="1" ht="12.75" hidden="1">
      <c r="B101" s="38"/>
      <c r="C101" s="29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28</v>
      </c>
    </row>
    <row r="102" spans="2:28" s="19" customFormat="1" ht="12.75" hidden="1">
      <c r="B102" s="33"/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 t="s">
        <v>28</v>
      </c>
    </row>
    <row r="103" spans="2:28" s="19" customFormat="1" ht="18.75" customHeight="1" hidden="1">
      <c r="B103" s="24" t="s">
        <v>84</v>
      </c>
      <c r="C103" s="25" t="s">
        <v>85</v>
      </c>
      <c r="D103" s="25"/>
      <c r="E103" s="25"/>
      <c r="F103" s="25"/>
      <c r="G103" s="25"/>
      <c r="H103" s="25"/>
      <c r="I103" s="25"/>
      <c r="J103" s="26">
        <f>J104+J108</f>
        <v>0</v>
      </c>
      <c r="K103" s="26">
        <f>K104+K108</f>
        <v>0</v>
      </c>
      <c r="L103" s="26">
        <f>L104+L108</f>
        <v>0</v>
      </c>
      <c r="M103" s="26">
        <f>M104+M108</f>
        <v>0</v>
      </c>
      <c r="N103" s="26">
        <f>N104+N108</f>
        <v>0</v>
      </c>
      <c r="O103" s="26">
        <f>O104+O108</f>
        <v>0</v>
      </c>
      <c r="P103" s="26">
        <f>P104+P108</f>
        <v>0</v>
      </c>
      <c r="Q103" s="26">
        <f>Q104+Q108</f>
        <v>0</v>
      </c>
      <c r="R103" s="26">
        <f>R104+R108</f>
        <v>0</v>
      </c>
      <c r="S103" s="26">
        <f>S104+S108</f>
        <v>0</v>
      </c>
      <c r="T103" s="26">
        <f>T104+T108</f>
        <v>0</v>
      </c>
      <c r="U103" s="26">
        <f>U104+U108</f>
        <v>0</v>
      </c>
      <c r="V103" s="26">
        <f>V104+V108</f>
        <v>0</v>
      </c>
      <c r="W103" s="26">
        <f>W104+W108</f>
        <v>0</v>
      </c>
      <c r="X103" s="26">
        <f>X104+X108</f>
        <v>0</v>
      </c>
      <c r="Y103" s="26">
        <f>Y104+Y108</f>
        <v>0</v>
      </c>
      <c r="Z103" s="26">
        <f>Z104+Z108</f>
        <v>0</v>
      </c>
      <c r="AA103" s="26">
        <f>AA104+AA108</f>
        <v>0</v>
      </c>
      <c r="AB103" s="37">
        <f>AB104+AB108</f>
        <v>0</v>
      </c>
    </row>
    <row r="104" spans="2:28" s="19" customFormat="1" ht="18.75" customHeight="1" hidden="1">
      <c r="B104" s="24" t="s">
        <v>86</v>
      </c>
      <c r="C104" s="25" t="s">
        <v>85</v>
      </c>
      <c r="D104" s="25"/>
      <c r="E104" s="25"/>
      <c r="F104" s="25"/>
      <c r="G104" s="25"/>
      <c r="H104" s="25"/>
      <c r="I104" s="25"/>
      <c r="J104" s="26">
        <f>SUM(J105:J107)</f>
        <v>0</v>
      </c>
      <c r="K104" s="26">
        <f>SUM(K105:K107)</f>
        <v>0</v>
      </c>
      <c r="L104" s="26">
        <f>SUM(L105:L107)</f>
        <v>0</v>
      </c>
      <c r="M104" s="26">
        <f>SUM(M105:M107)</f>
        <v>0</v>
      </c>
      <c r="N104" s="26">
        <f>SUM(N105:N107)</f>
        <v>0</v>
      </c>
      <c r="O104" s="26">
        <f>SUM(O105:O107)</f>
        <v>0</v>
      </c>
      <c r="P104" s="26">
        <f>SUM(P105:P107)</f>
        <v>0</v>
      </c>
      <c r="Q104" s="26">
        <f>SUM(Q105:Q107)</f>
        <v>0</v>
      </c>
      <c r="R104" s="26">
        <f>SUM(R105:R107)</f>
        <v>0</v>
      </c>
      <c r="S104" s="26">
        <f>SUM(S105:S107)</f>
        <v>0</v>
      </c>
      <c r="T104" s="26">
        <f>SUM(T105:T107)</f>
        <v>0</v>
      </c>
      <c r="U104" s="26">
        <f>SUM(U105:U107)</f>
        <v>0</v>
      </c>
      <c r="V104" s="26">
        <f>SUM(V105:V107)</f>
        <v>0</v>
      </c>
      <c r="W104" s="26">
        <f>SUM(W105:W107)</f>
        <v>0</v>
      </c>
      <c r="X104" s="26">
        <f>SUM(X105:X107)</f>
        <v>0</v>
      </c>
      <c r="Y104" s="26">
        <f>SUM(Y105:Y107)</f>
        <v>0</v>
      </c>
      <c r="Z104" s="26">
        <f>SUM(Z105:Z107)</f>
        <v>0</v>
      </c>
      <c r="AA104" s="26">
        <f>SUM(AA105:AA107)</f>
        <v>0</v>
      </c>
      <c r="AB104" s="27"/>
    </row>
    <row r="105" spans="2:28" s="19" customFormat="1" ht="12.75" hidden="1">
      <c r="B105" s="38"/>
      <c r="C105" s="30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2" t="s">
        <v>28</v>
      </c>
    </row>
    <row r="106" spans="2:28" s="19" customFormat="1" ht="12.75" hidden="1">
      <c r="B106" s="38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28</v>
      </c>
    </row>
    <row r="107" spans="2:28" s="19" customFormat="1" ht="12.75" hidden="1">
      <c r="B107" s="33"/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 t="s">
        <v>28</v>
      </c>
    </row>
    <row r="108" spans="2:28" s="19" customFormat="1" ht="18.75" customHeight="1" hidden="1">
      <c r="B108" s="24" t="s">
        <v>87</v>
      </c>
      <c r="C108" s="25" t="s">
        <v>85</v>
      </c>
      <c r="D108" s="25"/>
      <c r="E108" s="25"/>
      <c r="F108" s="25"/>
      <c r="G108" s="25"/>
      <c r="H108" s="25"/>
      <c r="I108" s="25"/>
      <c r="J108" s="26">
        <f>SUM(J109:J111)</f>
        <v>0</v>
      </c>
      <c r="K108" s="26">
        <f>SUM(K109:K111)</f>
        <v>0</v>
      </c>
      <c r="L108" s="26">
        <f>SUM(L109:L111)</f>
        <v>0</v>
      </c>
      <c r="M108" s="26">
        <f>SUM(M109:M111)</f>
        <v>0</v>
      </c>
      <c r="N108" s="26">
        <f>SUM(N109:N111)</f>
        <v>0</v>
      </c>
      <c r="O108" s="26">
        <f>SUM(O109:O111)</f>
        <v>0</v>
      </c>
      <c r="P108" s="26">
        <f>SUM(P109:P111)</f>
        <v>0</v>
      </c>
      <c r="Q108" s="26">
        <f>SUM(Q109:Q111)</f>
        <v>0</v>
      </c>
      <c r="R108" s="26">
        <f>SUM(R109:R111)</f>
        <v>0</v>
      </c>
      <c r="S108" s="26">
        <f>SUM(S109:S111)</f>
        <v>0</v>
      </c>
      <c r="T108" s="26">
        <f>SUM(T109:T111)</f>
        <v>0</v>
      </c>
      <c r="U108" s="26">
        <f>SUM(U109:U111)</f>
        <v>0</v>
      </c>
      <c r="V108" s="26">
        <f>SUM(V109:V111)</f>
        <v>0</v>
      </c>
      <c r="W108" s="26">
        <f>SUM(W109:W111)</f>
        <v>0</v>
      </c>
      <c r="X108" s="26">
        <f>SUM(X109:X111)</f>
        <v>0</v>
      </c>
      <c r="Y108" s="26">
        <f>SUM(Y109:Y111)</f>
        <v>0</v>
      </c>
      <c r="Z108" s="26">
        <f>SUM(Z109:Z111)</f>
        <v>0</v>
      </c>
      <c r="AA108" s="26">
        <f>SUM(AA109:AA111)</f>
        <v>0</v>
      </c>
      <c r="AB108" s="27"/>
    </row>
    <row r="109" spans="2:28" s="19" customFormat="1" ht="12.75" hidden="1">
      <c r="B109" s="38"/>
      <c r="C109" s="30"/>
      <c r="D109" s="30"/>
      <c r="E109" s="30"/>
      <c r="F109" s="30"/>
      <c r="G109" s="30"/>
      <c r="H109" s="3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 t="s">
        <v>28</v>
      </c>
    </row>
    <row r="110" spans="2:28" s="19" customFormat="1" ht="12.75" hidden="1">
      <c r="B110" s="38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28</v>
      </c>
    </row>
    <row r="111" spans="2:28" s="19" customFormat="1" ht="12.75" hidden="1">
      <c r="B111" s="33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 t="s">
        <v>28</v>
      </c>
    </row>
    <row r="112" spans="2:28" s="77" customFormat="1" ht="22.5" customHeight="1">
      <c r="B112" s="78" t="s">
        <v>88</v>
      </c>
      <c r="C112" s="79" t="s">
        <v>89</v>
      </c>
      <c r="D112" s="79"/>
      <c r="E112" s="79"/>
      <c r="F112" s="79"/>
      <c r="G112" s="79"/>
      <c r="H112" s="79"/>
      <c r="I112" s="79"/>
      <c r="J112" s="73">
        <f>J16+J58+J30+J70</f>
        <v>85616000</v>
      </c>
      <c r="K112" s="73">
        <f>K16+K58+K30+K70</f>
        <v>0</v>
      </c>
      <c r="L112" s="73">
        <f>L16+L58+L30+L70</f>
        <v>0</v>
      </c>
      <c r="M112" s="73">
        <f>M16+M58+M30+M70</f>
        <v>0</v>
      </c>
      <c r="N112" s="73">
        <f>N16+N58+N30+N70</f>
        <v>306506.34</v>
      </c>
      <c r="O112" s="73">
        <f>O16+O58+O30+O70</f>
        <v>0</v>
      </c>
      <c r="P112" s="73">
        <f>P16+P58+P30+P70</f>
        <v>0</v>
      </c>
      <c r="Q112" s="73">
        <f>Q16+Q58+Q30+Q70</f>
        <v>2397232.62</v>
      </c>
      <c r="R112" s="73">
        <f>R16+R58+R30+R70</f>
        <v>0</v>
      </c>
      <c r="S112" s="73">
        <f>S16+S58+S30+S70</f>
        <v>0</v>
      </c>
      <c r="T112" s="73">
        <f>T16+T58+T30+T70</f>
        <v>306506.34</v>
      </c>
      <c r="U112" s="73">
        <f>U16+U58+U30+U70</f>
        <v>0</v>
      </c>
      <c r="V112" s="73">
        <f>V16+V58+V30+V70</f>
        <v>46616000</v>
      </c>
      <c r="W112" s="73">
        <f>W16+W58+W30+W70</f>
        <v>2397232.62</v>
      </c>
      <c r="X112" s="73">
        <f>X16+X58+X30+X70</f>
        <v>0</v>
      </c>
      <c r="Y112" s="73">
        <f>Y16+Y58+Y30+Y70</f>
        <v>39000000</v>
      </c>
      <c r="Z112" s="73">
        <f>Z16+Z58+Z30+Z70</f>
        <v>0</v>
      </c>
      <c r="AA112" s="73">
        <f>AA16+AA58+AA30+AA70</f>
        <v>0</v>
      </c>
      <c r="AB112" s="73">
        <f>AB16+AB58+AB30+AB70</f>
        <v>107516000</v>
      </c>
    </row>
    <row r="113" spans="2:28" s="77" customFormat="1" ht="15" customHeight="1">
      <c r="B113" s="80"/>
      <c r="C113" s="81" t="s">
        <v>90</v>
      </c>
      <c r="D113" s="82"/>
      <c r="E113" s="82"/>
      <c r="F113" s="82"/>
      <c r="G113" s="82"/>
      <c r="H113" s="82"/>
      <c r="I113" s="83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2:28" s="19" customFormat="1" ht="18.75" customHeight="1">
      <c r="B114" s="38" t="s">
        <v>91</v>
      </c>
      <c r="C114" s="85" t="s">
        <v>92</v>
      </c>
      <c r="D114" s="85"/>
      <c r="E114" s="85"/>
      <c r="F114" s="85"/>
      <c r="G114" s="85"/>
      <c r="H114" s="85"/>
      <c r="I114" s="85"/>
      <c r="J114" s="51">
        <f>J17+J59+J31+J71</f>
        <v>63000000</v>
      </c>
      <c r="K114" s="51">
        <f>K17+K59+K31+K71</f>
        <v>0</v>
      </c>
      <c r="L114" s="51">
        <f>L17+L59+L31+L71</f>
        <v>0</v>
      </c>
      <c r="M114" s="51">
        <f>M17+M59+M31+M71</f>
        <v>0</v>
      </c>
      <c r="N114" s="51">
        <f>N17+N59+N31+N71</f>
        <v>306506.34</v>
      </c>
      <c r="O114" s="51">
        <f>O17+O59+O31+O71</f>
        <v>0</v>
      </c>
      <c r="P114" s="51">
        <f>P17+P59+P31+P71</f>
        <v>0</v>
      </c>
      <c r="Q114" s="51">
        <f>Q17+Q59+Q31+Q71</f>
        <v>2060073.6100000003</v>
      </c>
      <c r="R114" s="51">
        <f>R17+R59+R31+R71</f>
        <v>0</v>
      </c>
      <c r="S114" s="51">
        <f>S17+S59+S31+S71</f>
        <v>0</v>
      </c>
      <c r="T114" s="51">
        <f>T17+T59+T31+T71</f>
        <v>306506.34</v>
      </c>
      <c r="U114" s="51">
        <f>U17+U59+U31+U71</f>
        <v>0</v>
      </c>
      <c r="V114" s="51">
        <f>V17+V59+V31+V71</f>
        <v>24000000</v>
      </c>
      <c r="W114" s="51">
        <f>W17+W59+W31+W71</f>
        <v>2060073.6100000003</v>
      </c>
      <c r="X114" s="51">
        <f>X17+X59+X31+X71</f>
        <v>0</v>
      </c>
      <c r="Y114" s="51">
        <f>Y17+Y59+Y31+Y71</f>
        <v>39000000</v>
      </c>
      <c r="Z114" s="51">
        <f>Z17+Z59+Z31+Z71</f>
        <v>0</v>
      </c>
      <c r="AA114" s="51">
        <f>AA17+AA59+AA31+AA71</f>
        <v>0</v>
      </c>
      <c r="AB114" s="60" t="s">
        <v>28</v>
      </c>
    </row>
    <row r="115" spans="2:28" s="19" customFormat="1" ht="22.5" customHeight="1">
      <c r="B115" s="33" t="s">
        <v>93</v>
      </c>
      <c r="C115" s="86" t="s">
        <v>94</v>
      </c>
      <c r="D115" s="86"/>
      <c r="E115" s="86"/>
      <c r="F115" s="86"/>
      <c r="G115" s="86"/>
      <c r="H115" s="86"/>
      <c r="I115" s="86"/>
      <c r="J115" s="66">
        <f>J21+J62+J35+J75</f>
        <v>22616000</v>
      </c>
      <c r="K115" s="66">
        <f>K5+K62+K19+K75</f>
        <v>0</v>
      </c>
      <c r="L115" s="66">
        <f>L5+L62+L19+L75</f>
        <v>0</v>
      </c>
      <c r="M115" s="66">
        <f>M5+M62+M19+M75</f>
        <v>0</v>
      </c>
      <c r="N115" s="66">
        <f>N5+N62+N19+N75</f>
        <v>0</v>
      </c>
      <c r="O115" s="66">
        <f>O5+O62+O19+O75</f>
        <v>0</v>
      </c>
      <c r="P115" s="66">
        <f>P5+P62+P19+P75</f>
        <v>0</v>
      </c>
      <c r="Q115" s="66">
        <f>Q5+Q62+Q19+Q75</f>
        <v>337159.01</v>
      </c>
      <c r="R115" s="66">
        <f>R5+R62+R19+R75</f>
        <v>0</v>
      </c>
      <c r="S115" s="66">
        <f>S5+S62+S19+S75</f>
        <v>0</v>
      </c>
      <c r="T115" s="66">
        <f>T5+T62+T19+T75</f>
        <v>0</v>
      </c>
      <c r="U115" s="66">
        <f>U5+U62+U19+U75</f>
        <v>0</v>
      </c>
      <c r="V115" s="66">
        <f>V5+V62+V19+V75</f>
        <v>22616000</v>
      </c>
      <c r="W115" s="66">
        <f>W5+W62+W19+W75</f>
        <v>337159.01</v>
      </c>
      <c r="X115" s="66">
        <f>X5+X62+X19+X75</f>
        <v>0</v>
      </c>
      <c r="Y115" s="66">
        <f>Y5+Y62+Y19+Y75</f>
        <v>0</v>
      </c>
      <c r="Z115" s="66">
        <f>Z5+Z62+Z19+Z75</f>
        <v>0</v>
      </c>
      <c r="AA115" s="66">
        <f>AA5+AA62+AA19+AA75</f>
        <v>0</v>
      </c>
      <c r="AB115" s="67" t="s">
        <v>28</v>
      </c>
    </row>
    <row r="116" spans="2:28" s="7" customFormat="1" ht="22.5" customHeight="1">
      <c r="B116" s="87"/>
      <c r="C116" s="87"/>
      <c r="D116" s="87"/>
      <c r="E116" s="87"/>
      <c r="F116" s="87"/>
      <c r="G116" s="87"/>
      <c r="H116" s="87"/>
      <c r="I116" s="87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2:28" s="1" customFormat="1" ht="34.5" customHeight="1" outlineLevel="1">
      <c r="B117" s="89"/>
      <c r="C117" s="90"/>
      <c r="D117" s="91" t="s">
        <v>95</v>
      </c>
      <c r="E117" s="91"/>
      <c r="F117" s="91"/>
      <c r="G117" s="92"/>
      <c r="H117" s="92"/>
      <c r="I117" s="92"/>
      <c r="J117" s="93" t="s">
        <v>96</v>
      </c>
      <c r="K117" s="94"/>
      <c r="L117" s="90"/>
      <c r="AB117" s="95"/>
    </row>
    <row r="118" spans="2:28" s="1" customFormat="1" ht="16.5" outlineLevel="1">
      <c r="B118" s="89"/>
      <c r="C118" s="90"/>
      <c r="D118" s="90"/>
      <c r="E118" s="90"/>
      <c r="F118" s="90"/>
      <c r="G118" s="96"/>
      <c r="H118" s="96"/>
      <c r="I118" s="97"/>
      <c r="J118" s="3" t="s">
        <v>97</v>
      </c>
      <c r="K118" s="2"/>
      <c r="L118" s="90"/>
      <c r="AB118" s="97"/>
    </row>
    <row r="119" spans="2:28" s="1" customFormat="1" ht="16.5" outlineLevel="1">
      <c r="B119" s="89"/>
      <c r="C119" s="90" t="s">
        <v>98</v>
      </c>
      <c r="D119" s="90"/>
      <c r="E119" s="90"/>
      <c r="F119" s="90"/>
      <c r="G119" s="96"/>
      <c r="H119" s="96"/>
      <c r="I119" s="96"/>
      <c r="J119" s="98"/>
      <c r="K119" s="99"/>
      <c r="L119" s="90"/>
      <c r="AB119" s="97"/>
    </row>
    <row r="120" spans="2:28" s="1" customFormat="1" ht="18" outlineLevel="1">
      <c r="B120" s="89"/>
      <c r="C120" s="90"/>
      <c r="D120" s="91" t="s">
        <v>99</v>
      </c>
      <c r="E120" s="91"/>
      <c r="F120" s="91"/>
      <c r="G120" s="92"/>
      <c r="H120" s="92"/>
      <c r="I120" s="92"/>
      <c r="J120" s="93" t="s">
        <v>100</v>
      </c>
      <c r="K120" s="94"/>
      <c r="L120" s="90"/>
      <c r="AB120" s="95"/>
    </row>
    <row r="121" spans="2:28" s="1" customFormat="1" ht="16.5" outlineLevel="1">
      <c r="B121" s="89"/>
      <c r="C121" s="90"/>
      <c r="D121" s="90"/>
      <c r="E121" s="90"/>
      <c r="F121" s="90"/>
      <c r="G121" s="96"/>
      <c r="H121" s="96"/>
      <c r="I121" s="96"/>
      <c r="J121" s="3" t="s">
        <v>97</v>
      </c>
      <c r="K121" s="2"/>
      <c r="AB121" s="97"/>
    </row>
    <row r="122" spans="2:28" s="1" customFormat="1" ht="16.5" outlineLevel="1">
      <c r="B122" s="89"/>
      <c r="C122" s="90"/>
      <c r="D122" s="90"/>
      <c r="E122" s="90"/>
      <c r="F122" s="90"/>
      <c r="G122" s="96"/>
      <c r="H122" s="96"/>
      <c r="I122" s="96"/>
      <c r="J122" s="3"/>
      <c r="K122" s="2"/>
      <c r="AB122" s="97"/>
    </row>
    <row r="123" spans="2:12" s="1" customFormat="1" ht="16.5" outlineLevel="1">
      <c r="B123" s="89"/>
      <c r="C123" s="90"/>
      <c r="D123" s="100" t="s">
        <v>101</v>
      </c>
      <c r="E123" s="100"/>
      <c r="F123" s="100"/>
      <c r="H123" s="90"/>
      <c r="I123" s="90"/>
      <c r="J123" s="98"/>
      <c r="K123" s="99"/>
      <c r="L123" s="90"/>
    </row>
    <row r="124" spans="2:12" s="1" customFormat="1" ht="16.5" outlineLevel="1">
      <c r="B124" s="89"/>
      <c r="C124" s="90"/>
      <c r="D124" s="100" t="s">
        <v>102</v>
      </c>
      <c r="E124" s="100"/>
      <c r="F124" s="100"/>
      <c r="H124" s="90"/>
      <c r="I124" s="90"/>
      <c r="J124" s="98"/>
      <c r="K124" s="99"/>
      <c r="L124" s="90"/>
    </row>
    <row r="125" spans="2:12" s="1" customFormat="1" ht="16.5">
      <c r="B125" s="2"/>
      <c r="C125" s="90"/>
      <c r="H125" s="90"/>
      <c r="I125" s="90"/>
      <c r="J125" s="98"/>
      <c r="K125" s="99"/>
      <c r="L125" s="90"/>
    </row>
    <row r="126" spans="2:12" s="1" customFormat="1" ht="16.5">
      <c r="B126" s="2"/>
      <c r="C126" s="90"/>
      <c r="D126" s="90"/>
      <c r="E126" s="90"/>
      <c r="F126" s="90"/>
      <c r="G126" s="90"/>
      <c r="H126" s="90"/>
      <c r="I126" s="90"/>
      <c r="J126" s="98"/>
      <c r="K126" s="99"/>
      <c r="L126" s="90"/>
    </row>
    <row r="127" spans="2:11" s="1" customFormat="1" ht="12.75">
      <c r="B127" s="2"/>
      <c r="J127" s="3"/>
      <c r="K127" s="2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275" ht="15">
      <c r="B275" s="101" t="s">
        <v>103</v>
      </c>
    </row>
    <row r="276" ht="15">
      <c r="B276" s="101" t="s">
        <v>104</v>
      </c>
    </row>
    <row r="277" ht="15">
      <c r="B277" s="101" t="s">
        <v>105</v>
      </c>
    </row>
    <row r="278" ht="15">
      <c r="B278" s="101"/>
    </row>
    <row r="279" ht="15">
      <c r="B279" s="101" t="s">
        <v>106</v>
      </c>
    </row>
    <row r="280" ht="15">
      <c r="B280" s="101" t="s">
        <v>107</v>
      </c>
    </row>
    <row r="281" ht="15">
      <c r="B281" s="101" t="s">
        <v>108</v>
      </c>
    </row>
    <row r="282" ht="15">
      <c r="B282" s="101"/>
    </row>
    <row r="283" ht="15">
      <c r="B283" s="101"/>
    </row>
    <row r="284" ht="15">
      <c r="B284" s="101" t="s">
        <v>109</v>
      </c>
    </row>
    <row r="285" ht="15">
      <c r="B285" s="101" t="s">
        <v>110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2:I62"/>
    <mergeCell ref="C63:I63"/>
    <mergeCell ref="C66:I66"/>
    <mergeCell ref="C70:I70"/>
    <mergeCell ref="C71:I71"/>
    <mergeCell ref="C75:I75"/>
    <mergeCell ref="C76:I76"/>
    <mergeCell ref="C80:I80"/>
    <mergeCell ref="C84:I84"/>
    <mergeCell ref="C85:I85"/>
    <mergeCell ref="C89:I89"/>
    <mergeCell ref="C90:I90"/>
    <mergeCell ref="C94:I94"/>
    <mergeCell ref="C98:I98"/>
    <mergeCell ref="C99:I99"/>
    <mergeCell ref="C103:I103"/>
    <mergeCell ref="C104:I104"/>
    <mergeCell ref="C108:I108"/>
    <mergeCell ref="C112:I112"/>
    <mergeCell ref="C114:I114"/>
    <mergeCell ref="C115:I115"/>
  </mergeCells>
  <printOptions/>
  <pageMargins left="0.6298611111111111" right="0.15763888888888888" top="0.7083333333333334" bottom="0.19652777777777777" header="0.5118055555555555" footer="0.5118055555555555"/>
  <pageSetup fitToHeight="3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2022-07-05T12:27:08Z</cp:lastPrinted>
  <dcterms:created xsi:type="dcterms:W3CDTF">2004-12-06T08:42:19Z</dcterms:created>
  <dcterms:modified xsi:type="dcterms:W3CDTF">2022-07-06T05:44:02Z</dcterms:modified>
  <cp:category/>
  <cp:version/>
  <cp:contentType/>
  <cp:contentStatus/>
  <cp:revision>40</cp:revision>
</cp:coreProperties>
</file>