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1.2024" sheetId="1" r:id="rId1"/>
  </sheets>
  <definedNames>
    <definedName name="_xlnm.Print_Area" localSheetId="0">'на 01.01.2024'!$B$10:$AB$126</definedName>
    <definedName name="Excel_BuiltIn_Print_Area" localSheetId="0">'на 01.01.2024'!$B$10:$AB$125</definedName>
  </definedNames>
  <calcPr fullCalcOnLoad="1"/>
</workbook>
</file>

<file path=xl/sharedStrings.xml><?xml version="1.0" encoding="utf-8"?>
<sst xmlns="http://schemas.openxmlformats.org/spreadsheetml/2006/main" count="220" uniqueCount="117">
  <si>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</si>
  <si>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</si>
  <si>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января 2024 </t>
    </r>
    <r>
      <rPr>
        <b/>
        <sz val="14"/>
        <rFont val="Arial Cyr"/>
        <family val="0"/>
      </rPr>
      <t>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</si>
  <si>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</si>
  <si>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</si>
  <si>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</si>
  <si>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</si>
  <si>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</si>
  <si>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</si>
  <si>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</si>
  <si>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</si>
  <si>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</si>
  <si>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</si>
  <si>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</si>
  <si>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</si>
  <si>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</si>
  <si>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</si>
  <si>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</si>
  <si>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</si>
  <si>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</si>
  <si>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</si>
  <si>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</si>
  <si>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</si>
  <si>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</si>
  <si>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</si>
  <si>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</si>
  <si>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</si>
  <si>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</si>
  <si>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</si>
  <si>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</si>
  <si>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</si>
  <si>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</si>
  <si>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</si>
  <si>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</si>
  <si>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</si>
  <si>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</si>
  <si>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</si>
  <si>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 «Онежский муниципальный район»</t>
  </si>
  <si>
    <t>Соглашение №12 от 21 июля 2022г.</t>
  </si>
  <si>
    <t>Министерство финансов    Архангельской области</t>
  </si>
  <si>
    <t>Погашение долговых обязательств, полученных от кредитных организаций</t>
  </si>
  <si>
    <t>2.2</t>
  </si>
  <si>
    <t>Кредиты городского/ сельского поселения муниципального образования «Онежское»</t>
  </si>
  <si>
    <t>2.2.1</t>
  </si>
  <si>
    <t>Кредиты городского/ сельского поселения_________________________________________________________</t>
  </si>
  <si>
    <t>Соглашение №13 от 21 июля 2022г.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</si>
  <si>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</si>
  <si>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</si>
  <si>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</si>
  <si>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</si>
  <si>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</si>
  <si>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</si>
  <si>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</si>
  <si>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</si>
  <si>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</si>
  <si>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</si>
  <si>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4.1.1</t>
  </si>
  <si>
    <t xml:space="preserve">Муниципальный контракт № 01-2022 от 14.11.2022 г. </t>
  </si>
  <si>
    <t>ОАО КБ "СЕВЕРГАЗБАНК"</t>
  </si>
  <si>
    <t>Покрытие дефицита бюджета МО «Онежский муниципальный район», погашение долговых обязательств</t>
  </si>
  <si>
    <t>4.1.2</t>
  </si>
  <si>
    <t xml:space="preserve">Муниципальный контракт № 01-2023 от 07.11.2023 г. </t>
  </si>
  <si>
    <t>4.2</t>
  </si>
  <si>
    <t>4.2.1</t>
  </si>
  <si>
    <t>2.1.2</t>
  </si>
  <si>
    <t>Муниципальный контракт  № 02-2022 от 18.11.2022 г.</t>
  </si>
  <si>
    <t>ПАО «Сбербанк России»</t>
  </si>
  <si>
    <t>Покрытие дефицита бюджета, погашение долговых обязательств</t>
  </si>
  <si>
    <t>10.0448</t>
  </si>
  <si>
    <t>2.1.3</t>
  </si>
  <si>
    <t>Муниципальный контракт  № 02-2023 от 08.11.2023 г.</t>
  </si>
  <si>
    <t>АО «Банк Финсервис»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</si>
  <si>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</si>
  <si>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</si>
  <si>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</si>
  <si>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</si>
  <si>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</si>
  <si>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</si>
  <si>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</si>
  <si>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</si>
  <si>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</si>
  <si>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</si>
  <si>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</si>
  <si>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</si>
  <si>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</si>
  <si>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</si>
  <si>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</si>
  <si>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</si>
  <si>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</si>
  <si>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</si>
  <si>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</si>
  <si>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</si>
  <si>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</si>
  <si>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</si>
  <si>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</si>
  <si>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</si>
  <si>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</si>
  <si>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</si>
  <si>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</si>
  <si>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</si>
  <si>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</si>
  <si>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</si>
  <si>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</si>
  <si>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</si>
  <si>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</si>
  <si>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Главный бухгалтер</t>
  </si>
  <si>
    <t>(Л.Н.Валявкина)</t>
  </si>
  <si>
    <t>Исполнитель Казанцева Марина Александровна  8(81839)70339 (нв.190)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</si>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</sst>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#,#00.00;[RED]\-#,#00.00"/>
    <numFmt numFmtId="170" formatCode="dd/mm/yy"/>
    <numFmt numFmtId="171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24" fillId="24" borderId="17" xfId="0" applyFont="1" applyFill="1" applyBorder="1" applyAlignment="1">
      <alignment horizontal="left" vertical="center"/>
    </xf>
    <xf numFmtId="168" fontId="25" fillId="0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70" fontId="0" fillId="24" borderId="17" xfId="0" applyNumberFormat="1" applyFont="1" applyFill="1" applyBorder="1" applyAlignment="1">
      <alignment vertical="center"/>
    </xf>
    <xf numFmtId="164" fontId="24" fillId="24" borderId="16" xfId="0" applyFont="1" applyFill="1" applyBorder="1" applyAlignment="1">
      <alignment horizontal="left" vertical="center"/>
    </xf>
    <xf numFmtId="169" fontId="25" fillId="24" borderId="16" xfId="0" applyNumberFormat="1" applyFont="1" applyFill="1" applyBorder="1" applyAlignment="1">
      <alignment vertical="center"/>
    </xf>
    <xf numFmtId="164" fontId="25" fillId="24" borderId="0" xfId="0" applyFont="1" applyFill="1" applyAlignment="1">
      <alignment vertical="center"/>
    </xf>
    <xf numFmtId="165" fontId="24" fillId="24" borderId="10" xfId="0" applyNumberFormat="1" applyFont="1" applyFill="1" applyBorder="1" applyAlignment="1">
      <alignment horizontal="left" vertical="center" indent="1"/>
    </xf>
    <xf numFmtId="164" fontId="24" fillId="24" borderId="10" xfId="0" applyFont="1" applyFill="1" applyBorder="1" applyAlignment="1">
      <alignment horizontal="left" vertical="center"/>
    </xf>
    <xf numFmtId="166" fontId="24" fillId="24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5" fillId="24" borderId="17" xfId="0" applyNumberFormat="1" applyFont="1" applyFill="1" applyBorder="1" applyAlignment="1">
      <alignment horizontal="left" vertical="center" indent="1"/>
    </xf>
    <xf numFmtId="166" fontId="25" fillId="24" borderId="17" xfId="0" applyNumberFormat="1" applyFont="1" applyFill="1" applyBorder="1" applyAlignment="1">
      <alignment vertical="center"/>
    </xf>
    <xf numFmtId="164" fontId="25" fillId="24" borderId="19" xfId="0" applyFont="1" applyFill="1" applyBorder="1" applyAlignment="1">
      <alignment horizontal="center" vertical="center"/>
    </xf>
    <xf numFmtId="165" fontId="25" fillId="24" borderId="18" xfId="0" applyNumberFormat="1" applyFont="1" applyFill="1" applyBorder="1" applyAlignment="1">
      <alignment horizontal="left" vertical="center" indent="1"/>
    </xf>
    <xf numFmtId="167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/>
    </xf>
    <xf numFmtId="168" fontId="25" fillId="24" borderId="18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 wrapText="1"/>
    </xf>
    <xf numFmtId="170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vertical="center"/>
    </xf>
    <xf numFmtId="166" fontId="25" fillId="0" borderId="18" xfId="0" applyNumberFormat="1" applyFont="1" applyFill="1" applyBorder="1" applyAlignment="1">
      <alignment vertical="center"/>
    </xf>
    <xf numFmtId="166" fontId="25" fillId="24" borderId="18" xfId="0" applyNumberFormat="1" applyFont="1" applyFill="1" applyBorder="1" applyAlignment="1">
      <alignment vertical="center"/>
    </xf>
    <xf numFmtId="166" fontId="25" fillId="0" borderId="17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horizontal="right" vertical="center"/>
    </xf>
    <xf numFmtId="165" fontId="25" fillId="24" borderId="16" xfId="0" applyNumberFormat="1" applyFont="1" applyFill="1" applyBorder="1" applyAlignment="1">
      <alignment horizontal="left" vertical="center" indent="1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right" vertical="center"/>
    </xf>
    <xf numFmtId="166" fontId="24" fillId="24" borderId="16" xfId="0" applyNumberFormat="1" applyFont="1" applyFill="1" applyBorder="1" applyAlignment="1">
      <alignment vertical="center"/>
    </xf>
    <xf numFmtId="168" fontId="24" fillId="0" borderId="16" xfId="0" applyNumberFormat="1" applyFont="1" applyFill="1" applyBorder="1" applyAlignment="1">
      <alignment vertical="center"/>
    </xf>
    <xf numFmtId="170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horizontal="right" vertical="center"/>
    </xf>
    <xf numFmtId="169" fontId="25" fillId="24" borderId="17" xfId="0" applyNumberFormat="1" applyFont="1" applyFill="1" applyBorder="1" applyAlignment="1">
      <alignment horizontal="right"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1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1" fontId="0" fillId="24" borderId="20" xfId="0" applyNumberFormat="1" applyFont="1" applyFill="1" applyBorder="1" applyAlignment="1">
      <alignment horizontal="left" vertical="center"/>
    </xf>
    <xf numFmtId="171" fontId="20" fillId="24" borderId="21" xfId="0" applyNumberFormat="1" applyFont="1" applyFill="1" applyBorder="1" applyAlignment="1">
      <alignment horizontal="left" vertical="center"/>
    </xf>
    <xf numFmtId="171" fontId="20" fillId="24" borderId="22" xfId="0" applyNumberFormat="1" applyFont="1" applyFill="1" applyBorder="1" applyAlignment="1">
      <alignment horizontal="left" vertical="center"/>
    </xf>
    <xf numFmtId="171" fontId="24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1" fontId="20" fillId="24" borderId="0" xfId="0" applyNumberFormat="1" applyFont="1" applyFill="1" applyBorder="1" applyAlignment="1">
      <alignment horizontal="left"/>
    </xf>
    <xf numFmtId="171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5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 1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6"/>
  <sheetViews>
    <sheetView tabSelected="1" view="pageBreakPreview" zoomScale="65" zoomScaleNormal="70" zoomScaleSheetLayoutView="65" workbookViewId="0" topLeftCell="A10">
      <pane ySplit="6" topLeftCell="A65" activePane="bottomLeft" state="frozen"/>
      <selection pane="topLeft" activeCell="A10" sqref="A10"/>
      <selection pane="bottomLeft" activeCell="W59" sqref="W59"/>
    </sheetView>
  </sheetViews>
  <sheetFormatPr defaultColWidth="9.00390625" defaultRowHeight="12.75" outlineLevelRow="1" outlineLevelCol="1"/>
  <cols>
    <col min="1" max="1" width="17.625" style="1" hidden="1" customWidth="1"/>
    <col min="2" max="2" width="7.875" style="2" customWidth="1"/>
    <col min="3" max="3" width="51.875" style="1" customWidth="1"/>
    <col min="4" max="4" width="26.625" style="1" customWidth="1"/>
    <col min="5" max="5" width="16.50390625" style="1" customWidth="1"/>
    <col min="6" max="6" width="13.50390625" style="1" customWidth="1" outlineLevel="1"/>
    <col min="7" max="7" width="10.625" style="1" customWidth="1" outlineLevel="1"/>
    <col min="8" max="8" width="10.50390625" style="1" customWidth="1" outlineLevel="1"/>
    <col min="9" max="9" width="8.50390625" style="1" customWidth="1" outlineLevel="1"/>
    <col min="10" max="10" width="18.50390625" style="3" customWidth="1"/>
    <col min="11" max="11" width="10.50390625" style="2" customWidth="1"/>
    <col min="12" max="12" width="10.50390625" style="1" customWidth="1"/>
    <col min="13" max="13" width="17.125" style="1" customWidth="1"/>
    <col min="14" max="14" width="14.50390625" style="1" customWidth="1"/>
    <col min="15" max="15" width="10.50390625" style="1" customWidth="1"/>
    <col min="16" max="16" width="16.50390625" style="1" customWidth="1"/>
    <col min="17" max="17" width="17.00390625" style="1" customWidth="1"/>
    <col min="18" max="18" width="13.50390625" style="1" customWidth="1"/>
    <col min="19" max="19" width="16.625" style="1" customWidth="1"/>
    <col min="20" max="20" width="13.50390625" style="1" customWidth="1"/>
    <col min="21" max="21" width="10.875" style="1" customWidth="1"/>
    <col min="22" max="22" width="19.50390625" style="1" customWidth="1"/>
    <col min="23" max="23" width="15.50390625" style="1" customWidth="1"/>
    <col min="24" max="24" width="14.50390625" style="1" customWidth="1"/>
    <col min="25" max="25" width="20.50390625" style="1" customWidth="1"/>
    <col min="26" max="26" width="12.75390625" style="1" customWidth="1"/>
    <col min="27" max="27" width="11.625" style="1" customWidth="1"/>
    <col min="28" max="28" width="17.625" style="1" customWidth="1" outlineLevel="1"/>
    <col min="29" max="29" width="8.625" style="1" customWidth="1"/>
    <col min="30" max="37" width="8.625" style="4" customWidth="1"/>
    <col min="38" max="16384" width="8.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85616000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85616</v>
      </c>
      <c r="O30" s="41">
        <f>O31+O35</f>
        <v>0</v>
      </c>
      <c r="P30" s="41">
        <f>P31+P35</f>
        <v>0</v>
      </c>
      <c r="Q30" s="41">
        <f>Q31+Q35</f>
        <v>85616</v>
      </c>
      <c r="R30" s="41">
        <f>R31+R35</f>
        <v>0</v>
      </c>
      <c r="S30" s="41">
        <f>S31+S35</f>
        <v>0</v>
      </c>
      <c r="T30" s="41">
        <f>T31+T35</f>
        <v>85616</v>
      </c>
      <c r="U30" s="41">
        <f>U31+U35</f>
        <v>0</v>
      </c>
      <c r="V30" s="41">
        <f>V31+V35</f>
        <v>0</v>
      </c>
      <c r="W30" s="41">
        <f>W31+W35</f>
        <v>85616</v>
      </c>
      <c r="X30" s="41">
        <f>X31+X35</f>
        <v>0</v>
      </c>
      <c r="Y30" s="41">
        <f>Y31+Y35</f>
        <v>85616000</v>
      </c>
      <c r="Z30" s="41">
        <f>Z31+Z35</f>
        <v>0</v>
      </c>
      <c r="AA30" s="41">
        <f>AA31+AA35</f>
        <v>0</v>
      </c>
      <c r="AB30" s="42">
        <f>AB31+AB35</f>
        <v>131416000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63000000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63000</v>
      </c>
      <c r="O31" s="31">
        <f>SUM(O32:O34)</f>
        <v>0</v>
      </c>
      <c r="P31" s="31">
        <f>SUM(P32:P34)</f>
        <v>0</v>
      </c>
      <c r="Q31" s="31">
        <f>SUM(Q32:Q34)</f>
        <v>63000</v>
      </c>
      <c r="R31" s="31">
        <f>SUM(R32:R34)</f>
        <v>0</v>
      </c>
      <c r="S31" s="31">
        <f>SUM(S32:S34)</f>
        <v>0</v>
      </c>
      <c r="T31" s="31">
        <f>SUM(T32:T34)</f>
        <v>63000</v>
      </c>
      <c r="U31" s="31">
        <f>SUM(U32:U34)</f>
        <v>0</v>
      </c>
      <c r="V31" s="31">
        <f>SUM(V32:V34)</f>
        <v>0</v>
      </c>
      <c r="W31" s="31">
        <f>SUM(W32:W34)</f>
        <v>63000</v>
      </c>
      <c r="X31" s="31">
        <f>SUM(X32:X34)</f>
        <v>0</v>
      </c>
      <c r="Y31" s="31">
        <f>SUM(Y32:Y34)</f>
        <v>63000000</v>
      </c>
      <c r="Z31" s="31">
        <f>SUM(Z32:Z34)</f>
        <v>0</v>
      </c>
      <c r="AA31" s="31">
        <f>SUM(AA32:AA34)</f>
        <v>0</v>
      </c>
      <c r="AB31" s="44">
        <v>98900000</v>
      </c>
    </row>
    <row r="32" spans="2:28" s="19" customFormat="1" ht="87" customHeight="1">
      <c r="B32" s="28"/>
      <c r="C32" s="29" t="s">
        <v>38</v>
      </c>
      <c r="D32" s="45" t="s">
        <v>39</v>
      </c>
      <c r="E32" s="46">
        <v>63000000</v>
      </c>
      <c r="F32" s="45" t="s">
        <v>40</v>
      </c>
      <c r="G32" s="47">
        <v>44763</v>
      </c>
      <c r="H32" s="47">
        <v>46589</v>
      </c>
      <c r="I32" s="30">
        <v>0.1</v>
      </c>
      <c r="J32" s="31">
        <v>63000000</v>
      </c>
      <c r="K32" s="31"/>
      <c r="L32" s="31"/>
      <c r="M32" s="31"/>
      <c r="N32" s="31">
        <v>63000</v>
      </c>
      <c r="O32" s="31"/>
      <c r="P32" s="31"/>
      <c r="Q32" s="31">
        <v>63000</v>
      </c>
      <c r="R32" s="31"/>
      <c r="S32" s="31"/>
      <c r="T32" s="31">
        <v>63000</v>
      </c>
      <c r="U32" s="31"/>
      <c r="V32" s="31"/>
      <c r="W32" s="31">
        <v>63000</v>
      </c>
      <c r="X32" s="31"/>
      <c r="Y32" s="31">
        <v>63000000</v>
      </c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41</v>
      </c>
      <c r="C35" s="48" t="s">
        <v>42</v>
      </c>
      <c r="D35" s="48"/>
      <c r="E35" s="48"/>
      <c r="F35" s="48"/>
      <c r="G35" s="48"/>
      <c r="H35" s="48"/>
      <c r="I35" s="48"/>
      <c r="J35" s="26">
        <f>J36+J40</f>
        <v>22616000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22616</v>
      </c>
      <c r="O35" s="26">
        <f>O36+O40</f>
        <v>0</v>
      </c>
      <c r="P35" s="26">
        <f>P36+P40</f>
        <v>0</v>
      </c>
      <c r="Q35" s="26">
        <f>Q36+Q40</f>
        <v>22616</v>
      </c>
      <c r="R35" s="26">
        <f>R36+R40</f>
        <v>0</v>
      </c>
      <c r="S35" s="26">
        <f>S36+S40</f>
        <v>0</v>
      </c>
      <c r="T35" s="26">
        <f>T36+T40</f>
        <v>22616</v>
      </c>
      <c r="U35" s="26">
        <f>U36+U40</f>
        <v>0</v>
      </c>
      <c r="V35" s="26">
        <f>V36+V40</f>
        <v>0</v>
      </c>
      <c r="W35" s="26">
        <f>W36+W40</f>
        <v>22616</v>
      </c>
      <c r="X35" s="26">
        <f>X36+X40</f>
        <v>0</v>
      </c>
      <c r="Y35" s="26">
        <f>Y36+Y40</f>
        <v>22616000</v>
      </c>
      <c r="Z35" s="26">
        <f>Z36+Z40</f>
        <v>0</v>
      </c>
      <c r="AA35" s="26">
        <f>AA36+AA40</f>
        <v>0</v>
      </c>
      <c r="AB35" s="42">
        <f>AB36+AB40</f>
        <v>32516000</v>
      </c>
    </row>
    <row r="36" spans="2:28" s="19" customFormat="1" ht="18.75" customHeight="1">
      <c r="B36" s="24" t="s">
        <v>43</v>
      </c>
      <c r="C36" s="25" t="s">
        <v>44</v>
      </c>
      <c r="D36" s="25"/>
      <c r="E36" s="25"/>
      <c r="F36" s="25"/>
      <c r="G36" s="25"/>
      <c r="H36" s="25"/>
      <c r="I36" s="25"/>
      <c r="J36" s="26">
        <f>SUM(J37:J39)</f>
        <v>22616000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22616</v>
      </c>
      <c r="O36" s="26">
        <f>SUM(O37:O39)</f>
        <v>0</v>
      </c>
      <c r="P36" s="26">
        <f>SUM(P37:P39)</f>
        <v>0</v>
      </c>
      <c r="Q36" s="26">
        <f>SUM(Q37:Q39)</f>
        <v>22616</v>
      </c>
      <c r="R36" s="26">
        <f>SUM(R37:R39)</f>
        <v>0</v>
      </c>
      <c r="S36" s="26">
        <f>SUM(S37:S39)</f>
        <v>0</v>
      </c>
      <c r="T36" s="26">
        <f>SUM(T37:T39)</f>
        <v>22616</v>
      </c>
      <c r="U36" s="26">
        <f>SUM(U37:U39)</f>
        <v>0</v>
      </c>
      <c r="V36" s="26">
        <f>SUM(V37:V39)</f>
        <v>0</v>
      </c>
      <c r="W36" s="26">
        <f>SUM(W37:W39)</f>
        <v>22616</v>
      </c>
      <c r="X36" s="26">
        <f>SUM(X37:X39)</f>
        <v>0</v>
      </c>
      <c r="Y36" s="26">
        <f>SUM(Y37:Y39)</f>
        <v>22616000</v>
      </c>
      <c r="Z36" s="26">
        <f>SUM(Z37:Z39)</f>
        <v>0</v>
      </c>
      <c r="AA36" s="26">
        <f>SUM(AA37:AA39)</f>
        <v>0</v>
      </c>
      <c r="AB36" s="49">
        <v>32516000</v>
      </c>
    </row>
    <row r="37" spans="2:28" s="19" customFormat="1" ht="69.75">
      <c r="B37" s="38"/>
      <c r="C37" s="29" t="s">
        <v>45</v>
      </c>
      <c r="D37" s="45" t="s">
        <v>39</v>
      </c>
      <c r="E37" s="46">
        <v>22616000</v>
      </c>
      <c r="F37" s="45" t="s">
        <v>40</v>
      </c>
      <c r="G37" s="47">
        <v>44763</v>
      </c>
      <c r="H37" s="47">
        <v>46589</v>
      </c>
      <c r="I37" s="30">
        <v>0.1</v>
      </c>
      <c r="J37" s="31">
        <v>22616000</v>
      </c>
      <c r="K37" s="31"/>
      <c r="L37" s="31"/>
      <c r="M37" s="31"/>
      <c r="N37" s="31">
        <v>22616</v>
      </c>
      <c r="O37" s="31"/>
      <c r="P37" s="31"/>
      <c r="Q37" s="31">
        <v>22616</v>
      </c>
      <c r="R37" s="31"/>
      <c r="S37" s="31"/>
      <c r="T37" s="31">
        <v>22616</v>
      </c>
      <c r="U37" s="31"/>
      <c r="V37" s="31"/>
      <c r="W37" s="31">
        <v>22616</v>
      </c>
      <c r="X37" s="31"/>
      <c r="Y37" s="31">
        <v>22616000</v>
      </c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46</v>
      </c>
      <c r="C40" s="25" t="s">
        <v>44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47</v>
      </c>
      <c r="C44" s="40" t="s">
        <v>48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49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50</v>
      </c>
      <c r="C49" s="25" t="s">
        <v>44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51</v>
      </c>
      <c r="C50" s="25" t="s">
        <v>44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52</v>
      </c>
      <c r="C54" s="25" t="s">
        <v>44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50" customFormat="1" ht="25.5" customHeight="1">
      <c r="B58" s="51" t="s">
        <v>53</v>
      </c>
      <c r="C58" s="52" t="s">
        <v>54</v>
      </c>
      <c r="D58" s="52"/>
      <c r="E58" s="52"/>
      <c r="F58" s="52"/>
      <c r="G58" s="52"/>
      <c r="H58" s="52"/>
      <c r="I58" s="52"/>
      <c r="J58" s="53">
        <f>J59+J63</f>
        <v>21700000</v>
      </c>
      <c r="K58" s="53">
        <f>K59+K63</f>
        <v>0</v>
      </c>
      <c r="L58" s="53">
        <f>L59+L63</f>
        <v>0</v>
      </c>
      <c r="M58" s="53">
        <f>M59+M63</f>
        <v>45800000</v>
      </c>
      <c r="N58" s="53">
        <f>N59+N63</f>
        <v>499917.37</v>
      </c>
      <c r="O58" s="53">
        <f>O59+O63</f>
        <v>0</v>
      </c>
      <c r="P58" s="53">
        <f>P59+P63</f>
        <v>45800000</v>
      </c>
      <c r="Q58" s="53">
        <f>Q59+Q63</f>
        <v>691108.55</v>
      </c>
      <c r="R58" s="53">
        <f>R59+R63</f>
        <v>0</v>
      </c>
      <c r="S58" s="53">
        <f>S59+S63</f>
        <v>0</v>
      </c>
      <c r="T58" s="53">
        <f>T59+T63</f>
        <v>499917.37</v>
      </c>
      <c r="U58" s="53">
        <f>U59+U63</f>
        <v>0</v>
      </c>
      <c r="V58" s="53">
        <f>V59+V63</f>
        <v>21700000</v>
      </c>
      <c r="W58" s="53">
        <f>W59+W63</f>
        <v>691108.55</v>
      </c>
      <c r="X58" s="53">
        <f>X59+X63</f>
        <v>0</v>
      </c>
      <c r="Y58" s="53">
        <f>Y59+Y63</f>
        <v>45800000</v>
      </c>
      <c r="Z58" s="53">
        <f>Z59+Z77</f>
        <v>0</v>
      </c>
      <c r="AA58" s="53">
        <f>AA59+AA77</f>
        <v>0</v>
      </c>
      <c r="AB58" s="54">
        <f>AB59+AB64</f>
        <v>131416000</v>
      </c>
    </row>
    <row r="59" spans="2:28" s="50" customFormat="1" ht="28.5" customHeight="1">
      <c r="B59" s="55" t="s">
        <v>55</v>
      </c>
      <c r="C59" s="43" t="s">
        <v>37</v>
      </c>
      <c r="D59" s="43"/>
      <c r="E59" s="43"/>
      <c r="F59" s="43"/>
      <c r="G59" s="43"/>
      <c r="H59" s="43"/>
      <c r="I59" s="43"/>
      <c r="J59" s="56">
        <f>SUM(J60:J62)</f>
        <v>16900000</v>
      </c>
      <c r="K59" s="56">
        <f>SUM(K60:K62)</f>
        <v>0</v>
      </c>
      <c r="L59" s="56">
        <f>SUM(L60:L62)</f>
        <v>0</v>
      </c>
      <c r="M59" s="56">
        <f>SUM(M60:M62)</f>
        <v>35900000</v>
      </c>
      <c r="N59" s="56">
        <f>SUM(N60:N62)</f>
        <v>389254.36</v>
      </c>
      <c r="O59" s="56">
        <f>SUM(O60:O62)</f>
        <v>0</v>
      </c>
      <c r="P59" s="56">
        <f>SUM(P60:P62)</f>
        <v>35900000</v>
      </c>
      <c r="Q59" s="56">
        <f>SUM(Q60:Q62)</f>
        <v>536853.86</v>
      </c>
      <c r="R59" s="56">
        <f>SUM(R60:R62)</f>
        <v>0</v>
      </c>
      <c r="S59" s="56">
        <f>SUM(S60:S62)</f>
        <v>0</v>
      </c>
      <c r="T59" s="56">
        <f>SUM(T60:T62)</f>
        <v>389254.36</v>
      </c>
      <c r="U59" s="56">
        <f>SUM(U60:U62)</f>
        <v>0</v>
      </c>
      <c r="V59" s="56">
        <f>SUM(V60:V62)</f>
        <v>16900000</v>
      </c>
      <c r="W59" s="56">
        <f>SUM(W60:W62)</f>
        <v>536853.86</v>
      </c>
      <c r="X59" s="56">
        <f>SUM(X60:X62)</f>
        <v>0</v>
      </c>
      <c r="Y59" s="56">
        <f>SUM(Y60:Y62)</f>
        <v>35900000</v>
      </c>
      <c r="Z59" s="56">
        <f>SUM(Z60:Z60)</f>
        <v>0</v>
      </c>
      <c r="AA59" s="56">
        <f>SUM(AA60:AA60)</f>
        <v>0</v>
      </c>
      <c r="AB59" s="44">
        <v>98900000</v>
      </c>
    </row>
    <row r="60" spans="1:28" s="50" customFormat="1" ht="152.25" customHeight="1" hidden="1">
      <c r="A60" s="57"/>
      <c r="B60" s="58"/>
      <c r="C60" s="59"/>
      <c r="D60" s="60"/>
      <c r="E60" s="61"/>
      <c r="F60" s="62"/>
      <c r="G60" s="63"/>
      <c r="H60" s="63"/>
      <c r="I60" s="64"/>
      <c r="J60" s="65"/>
      <c r="K60" s="66"/>
      <c r="L60" s="66"/>
      <c r="M60" s="66"/>
      <c r="N60" s="65"/>
      <c r="O60" s="65"/>
      <c r="P60" s="65"/>
      <c r="Q60" s="65"/>
      <c r="R60" s="65"/>
      <c r="S60" s="65"/>
      <c r="T60" s="67">
        <f aca="true" t="shared" si="0" ref="T60:T61">N60</f>
        <v>0</v>
      </c>
      <c r="U60" s="66"/>
      <c r="V60" s="66"/>
      <c r="W60" s="56">
        <f>Q60</f>
        <v>0</v>
      </c>
      <c r="X60" s="66"/>
      <c r="Y60" s="56">
        <f>J60+P60-V60</f>
        <v>0</v>
      </c>
      <c r="Z60" s="56">
        <f aca="true" t="shared" si="1" ref="Z60:Z61">SUM(Z63:Z64)</f>
        <v>0</v>
      </c>
      <c r="AA60" s="56">
        <f aca="true" t="shared" si="2" ref="AA60:AA61">SUM(AA63:AA64)</f>
        <v>0</v>
      </c>
      <c r="AB60" s="68" t="s">
        <v>28</v>
      </c>
    </row>
    <row r="61" spans="1:28" s="50" customFormat="1" ht="152.25" customHeight="1">
      <c r="A61" s="57"/>
      <c r="B61" s="58" t="s">
        <v>56</v>
      </c>
      <c r="C61" s="59" t="s">
        <v>57</v>
      </c>
      <c r="D61" s="60" t="s">
        <v>58</v>
      </c>
      <c r="E61" s="61">
        <v>16900000</v>
      </c>
      <c r="F61" s="62" t="s">
        <v>59</v>
      </c>
      <c r="G61" s="63">
        <v>44879</v>
      </c>
      <c r="H61" s="63">
        <v>45243</v>
      </c>
      <c r="I61" s="64">
        <v>9.66</v>
      </c>
      <c r="J61" s="65">
        <v>16900000</v>
      </c>
      <c r="K61" s="66"/>
      <c r="L61" s="66"/>
      <c r="M61" s="66"/>
      <c r="N61" s="65"/>
      <c r="O61" s="65"/>
      <c r="P61" s="65"/>
      <c r="Q61" s="65">
        <v>147599.5</v>
      </c>
      <c r="R61" s="65"/>
      <c r="S61" s="65"/>
      <c r="T61" s="67">
        <f t="shared" si="0"/>
        <v>0</v>
      </c>
      <c r="U61" s="66"/>
      <c r="V61" s="66">
        <v>16900000</v>
      </c>
      <c r="W61" s="56">
        <v>147599.5</v>
      </c>
      <c r="X61" s="66"/>
      <c r="Y61" s="56"/>
      <c r="Z61" s="56">
        <f t="shared" si="1"/>
        <v>0</v>
      </c>
      <c r="AA61" s="56">
        <f t="shared" si="2"/>
        <v>0</v>
      </c>
      <c r="AB61" s="68" t="s">
        <v>28</v>
      </c>
    </row>
    <row r="62" spans="1:28" s="50" customFormat="1" ht="152.25" customHeight="1">
      <c r="A62" s="57"/>
      <c r="B62" s="58" t="s">
        <v>60</v>
      </c>
      <c r="C62" s="59" t="s">
        <v>61</v>
      </c>
      <c r="D62" s="60" t="s">
        <v>58</v>
      </c>
      <c r="E62" s="61">
        <v>35900000</v>
      </c>
      <c r="F62" s="62" t="s">
        <v>59</v>
      </c>
      <c r="G62" s="63">
        <v>45261</v>
      </c>
      <c r="H62" s="63">
        <v>-619141</v>
      </c>
      <c r="I62" s="64">
        <v>16.49</v>
      </c>
      <c r="J62" s="65"/>
      <c r="K62" s="66"/>
      <c r="L62" s="66"/>
      <c r="M62" s="66">
        <v>35900000</v>
      </c>
      <c r="N62" s="65">
        <v>389254.36</v>
      </c>
      <c r="O62" s="65"/>
      <c r="P62" s="65">
        <v>35900000</v>
      </c>
      <c r="Q62" s="65">
        <v>389254.36</v>
      </c>
      <c r="R62" s="65"/>
      <c r="S62" s="65"/>
      <c r="T62" s="67">
        <v>389254.36</v>
      </c>
      <c r="U62" s="66"/>
      <c r="V62" s="66"/>
      <c r="W62" s="56">
        <v>389254.36</v>
      </c>
      <c r="X62" s="66"/>
      <c r="Y62" s="56">
        <v>35900000</v>
      </c>
      <c r="Z62" s="56"/>
      <c r="AA62" s="56"/>
      <c r="AB62" s="68"/>
    </row>
    <row r="63" spans="1:28" s="50" customFormat="1" ht="18.75" customHeight="1">
      <c r="A63" s="57"/>
      <c r="B63" s="69" t="s">
        <v>62</v>
      </c>
      <c r="C63" s="70" t="s">
        <v>44</v>
      </c>
      <c r="D63" s="70"/>
      <c r="E63" s="70"/>
      <c r="F63" s="70"/>
      <c r="G63" s="70"/>
      <c r="H63" s="70"/>
      <c r="I63" s="70"/>
      <c r="J63" s="71">
        <f>J64+J67</f>
        <v>4800000</v>
      </c>
      <c r="K63" s="71">
        <f>K64+K67</f>
        <v>0</v>
      </c>
      <c r="L63" s="71">
        <f>L64+L67</f>
        <v>0</v>
      </c>
      <c r="M63" s="71">
        <f>M64+M67</f>
        <v>9900000</v>
      </c>
      <c r="N63" s="71">
        <f>N64+N67</f>
        <v>110663.01</v>
      </c>
      <c r="O63" s="71">
        <f>O64+O67</f>
        <v>0</v>
      </c>
      <c r="P63" s="71">
        <f>P64+P67</f>
        <v>9900000</v>
      </c>
      <c r="Q63" s="71">
        <f>Q64+Q67</f>
        <v>154254.69</v>
      </c>
      <c r="R63" s="71">
        <f>R64+R67</f>
        <v>0</v>
      </c>
      <c r="S63" s="71">
        <f>S64+S67</f>
        <v>0</v>
      </c>
      <c r="T63" s="71">
        <f>T64+T67</f>
        <v>110663.01</v>
      </c>
      <c r="U63" s="71">
        <f>U64+U67</f>
        <v>0</v>
      </c>
      <c r="V63" s="71">
        <f>V64+V67</f>
        <v>4800000</v>
      </c>
      <c r="W63" s="71">
        <f>W64+W67</f>
        <v>154254.69</v>
      </c>
      <c r="X63" s="71">
        <f>X64+X67</f>
        <v>0</v>
      </c>
      <c r="Y63" s="71">
        <f>Y64+Y67</f>
        <v>9900000</v>
      </c>
      <c r="Z63" s="71">
        <f>Z64+Z67</f>
        <v>0</v>
      </c>
      <c r="AA63" s="71">
        <f>AA64+AA67</f>
        <v>0</v>
      </c>
      <c r="AB63" s="72">
        <f>AB64</f>
        <v>32516000</v>
      </c>
    </row>
    <row r="64" spans="1:28" s="50" customFormat="1" ht="18.75" customHeight="1">
      <c r="A64" s="57"/>
      <c r="B64" s="69" t="s">
        <v>63</v>
      </c>
      <c r="C64" s="48" t="s">
        <v>42</v>
      </c>
      <c r="D64" s="48"/>
      <c r="E64" s="48"/>
      <c r="F64" s="48"/>
      <c r="G64" s="48"/>
      <c r="H64" s="48"/>
      <c r="I64" s="48"/>
      <c r="J64" s="73">
        <f>SUM(J65:J66)</f>
        <v>4800000</v>
      </c>
      <c r="K64" s="73">
        <f>SUM(K65:K66)</f>
        <v>0</v>
      </c>
      <c r="L64" s="73">
        <f>SUM(L65:L66)</f>
        <v>0</v>
      </c>
      <c r="M64" s="73">
        <f>SUM(M65:M66)</f>
        <v>9900000</v>
      </c>
      <c r="N64" s="73">
        <f>SUM(N65:N66)</f>
        <v>110663.01</v>
      </c>
      <c r="O64" s="73">
        <f>SUM(O65:O66)</f>
        <v>0</v>
      </c>
      <c r="P64" s="73">
        <f>SUM(P65:P66)</f>
        <v>9900000</v>
      </c>
      <c r="Q64" s="73">
        <f>SUM(Q65:Q66)</f>
        <v>154254.69</v>
      </c>
      <c r="R64" s="73">
        <f>SUM(R65:R66)</f>
        <v>0</v>
      </c>
      <c r="S64" s="73">
        <f>SUM(S65:S66)</f>
        <v>0</v>
      </c>
      <c r="T64" s="73">
        <f>SUM(T65:T66)</f>
        <v>110663.01</v>
      </c>
      <c r="U64" s="73">
        <f>SUM(U65:U66)</f>
        <v>0</v>
      </c>
      <c r="V64" s="73">
        <f>SUM(V65:V66)</f>
        <v>4800000</v>
      </c>
      <c r="W64" s="73">
        <f>SUM(W65:W66)</f>
        <v>154254.69</v>
      </c>
      <c r="X64" s="73">
        <f>SUM(X65:X66)</f>
        <v>0</v>
      </c>
      <c r="Y64" s="73">
        <f>SUM(Y65:Y66)</f>
        <v>9900000</v>
      </c>
      <c r="Z64" s="73">
        <f>SUM(Z65:Z65)</f>
        <v>0</v>
      </c>
      <c r="AA64" s="73">
        <f>SUM(AA65:AA65)</f>
        <v>0</v>
      </c>
      <c r="AB64" s="74">
        <v>32516000</v>
      </c>
    </row>
    <row r="65" spans="1:28" s="50" customFormat="1" ht="91.5">
      <c r="A65" s="57"/>
      <c r="B65" s="55" t="s">
        <v>64</v>
      </c>
      <c r="C65" s="60" t="s">
        <v>65</v>
      </c>
      <c r="D65" s="60" t="s">
        <v>66</v>
      </c>
      <c r="E65" s="56">
        <v>4800000</v>
      </c>
      <c r="F65" s="62" t="s">
        <v>67</v>
      </c>
      <c r="G65" s="75">
        <v>44883</v>
      </c>
      <c r="H65" s="75">
        <v>45247</v>
      </c>
      <c r="I65" s="76" t="s">
        <v>68</v>
      </c>
      <c r="J65" s="56">
        <v>4800000</v>
      </c>
      <c r="K65" s="56"/>
      <c r="L65" s="56"/>
      <c r="M65" s="56"/>
      <c r="N65" s="67"/>
      <c r="O65" s="67"/>
      <c r="P65" s="67"/>
      <c r="Q65" s="67">
        <v>43591.68</v>
      </c>
      <c r="R65" s="67"/>
      <c r="S65" s="67"/>
      <c r="T65" s="67">
        <f>N65</f>
        <v>0</v>
      </c>
      <c r="U65" s="56"/>
      <c r="V65" s="56">
        <v>4800000</v>
      </c>
      <c r="W65" s="56">
        <v>43591.68</v>
      </c>
      <c r="X65" s="56"/>
      <c r="Y65" s="56">
        <f>J65+P65-V65</f>
        <v>0</v>
      </c>
      <c r="Z65" s="56">
        <v>0</v>
      </c>
      <c r="AA65" s="56">
        <v>0</v>
      </c>
      <c r="AB65" s="76" t="s">
        <v>28</v>
      </c>
    </row>
    <row r="66" spans="1:28" s="50" customFormat="1" ht="91.5">
      <c r="A66" s="57"/>
      <c r="B66" s="55" t="s">
        <v>69</v>
      </c>
      <c r="C66" s="60" t="s">
        <v>70</v>
      </c>
      <c r="D66" s="60" t="s">
        <v>71</v>
      </c>
      <c r="E66" s="56">
        <v>9900000</v>
      </c>
      <c r="F66" s="62" t="s">
        <v>67</v>
      </c>
      <c r="G66" s="75">
        <v>45261</v>
      </c>
      <c r="H66" s="75">
        <v>45553</v>
      </c>
      <c r="I66" s="77">
        <v>17</v>
      </c>
      <c r="J66" s="56"/>
      <c r="K66" s="56"/>
      <c r="L66" s="56"/>
      <c r="M66" s="56">
        <v>9900000</v>
      </c>
      <c r="N66" s="67">
        <v>110663.01</v>
      </c>
      <c r="O66" s="67"/>
      <c r="P66" s="67">
        <f>9900000</f>
        <v>9900000</v>
      </c>
      <c r="Q66" s="67">
        <v>110663.01</v>
      </c>
      <c r="R66" s="67"/>
      <c r="S66" s="67"/>
      <c r="T66" s="67">
        <v>110663.01</v>
      </c>
      <c r="U66" s="56"/>
      <c r="V66" s="56"/>
      <c r="W66" s="56">
        <v>110663.01</v>
      </c>
      <c r="X66" s="56"/>
      <c r="Y66" s="56">
        <v>9900000</v>
      </c>
      <c r="Z66" s="56"/>
      <c r="AA66" s="56"/>
      <c r="AB66" s="76"/>
    </row>
    <row r="67" spans="1:28" s="19" customFormat="1" ht="18.75" customHeight="1">
      <c r="A67" s="78"/>
      <c r="B67" s="24" t="s">
        <v>46</v>
      </c>
      <c r="C67" s="25" t="s">
        <v>44</v>
      </c>
      <c r="D67" s="25"/>
      <c r="E67" s="25"/>
      <c r="F67" s="25"/>
      <c r="G67" s="25"/>
      <c r="H67" s="25"/>
      <c r="I67" s="25"/>
      <c r="J67" s="26">
        <f>SUM(J68:J70)</f>
        <v>0</v>
      </c>
      <c r="K67" s="26">
        <f>SUM(K68:K70)</f>
        <v>0</v>
      </c>
      <c r="L67" s="26">
        <f>SUM(L68:L70)</f>
        <v>0</v>
      </c>
      <c r="M67" s="26">
        <f>SUM(M68:M70)</f>
        <v>0</v>
      </c>
      <c r="N67" s="26">
        <f>SUM(N68:N70)</f>
        <v>0</v>
      </c>
      <c r="O67" s="26">
        <f>SUM(O68:O70)</f>
        <v>0</v>
      </c>
      <c r="P67" s="26">
        <f>SUM(P68:P70)</f>
        <v>0</v>
      </c>
      <c r="Q67" s="26">
        <f>SUM(Q68:Q70)</f>
        <v>0</v>
      </c>
      <c r="R67" s="26">
        <f>SUM(R68:R70)</f>
        <v>0</v>
      </c>
      <c r="S67" s="26">
        <f>SUM(S68:S70)</f>
        <v>0</v>
      </c>
      <c r="T67" s="26">
        <f>SUM(T68:T70)</f>
        <v>0</v>
      </c>
      <c r="U67" s="26">
        <f>SUM(U68:U70)</f>
        <v>0</v>
      </c>
      <c r="V67" s="26">
        <f>SUM(V68:V70)</f>
        <v>0</v>
      </c>
      <c r="W67" s="26">
        <f>SUM(W68:W70)</f>
        <v>0</v>
      </c>
      <c r="X67" s="26">
        <f>SUM(X68:X70)</f>
        <v>0</v>
      </c>
      <c r="Y67" s="26">
        <f>SUM(Y68:Y70)</f>
        <v>0</v>
      </c>
      <c r="Z67" s="26">
        <f>SUM(Z68:Z70)</f>
        <v>0</v>
      </c>
      <c r="AA67" s="26">
        <f>SUM(AA68:AA70)</f>
        <v>0</v>
      </c>
      <c r="AB67" s="27"/>
    </row>
    <row r="68" spans="1:28" s="19" customFormat="1" ht="14.25">
      <c r="A68" s="78"/>
      <c r="B68" s="38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28</v>
      </c>
    </row>
    <row r="69" spans="1:28" s="19" customFormat="1" ht="14.25">
      <c r="A69" s="78"/>
      <c r="B69" s="38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 t="s">
        <v>28</v>
      </c>
    </row>
    <row r="70" spans="1:28" s="19" customFormat="1" ht="14.25">
      <c r="A70" s="78"/>
      <c r="B70" s="33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 t="s">
        <v>28</v>
      </c>
    </row>
    <row r="71" spans="2:28" s="19" customFormat="1" ht="26.25" customHeight="1">
      <c r="B71" s="39" t="s">
        <v>72</v>
      </c>
      <c r="C71" s="79" t="s">
        <v>73</v>
      </c>
      <c r="D71" s="79"/>
      <c r="E71" s="79"/>
      <c r="F71" s="79"/>
      <c r="G71" s="79"/>
      <c r="H71" s="79"/>
      <c r="I71" s="79"/>
      <c r="J71" s="41">
        <f>J72+J76</f>
        <v>0</v>
      </c>
      <c r="K71" s="41">
        <f>K72+K76</f>
        <v>0</v>
      </c>
      <c r="L71" s="41">
        <f>L72+L76</f>
        <v>0</v>
      </c>
      <c r="M71" s="41">
        <f>M72+M76</f>
        <v>0</v>
      </c>
      <c r="N71" s="41">
        <f>N72+N76</f>
        <v>0</v>
      </c>
      <c r="O71" s="41">
        <f>O72+O76</f>
        <v>0</v>
      </c>
      <c r="P71" s="41">
        <f>P72+P76</f>
        <v>0</v>
      </c>
      <c r="Q71" s="41">
        <f>Q72+Q76</f>
        <v>0</v>
      </c>
      <c r="R71" s="41">
        <f>R72+R76</f>
        <v>0</v>
      </c>
      <c r="S71" s="41">
        <f>S72+S76</f>
        <v>0</v>
      </c>
      <c r="T71" s="41">
        <f>T72+T76</f>
        <v>0</v>
      </c>
      <c r="U71" s="41">
        <f>U72+U76</f>
        <v>0</v>
      </c>
      <c r="V71" s="41">
        <f>V72+V76</f>
        <v>0</v>
      </c>
      <c r="W71" s="41">
        <f>W72+W76</f>
        <v>0</v>
      </c>
      <c r="X71" s="41">
        <f>X72+X76</f>
        <v>0</v>
      </c>
      <c r="Y71" s="41">
        <f>Y72+Y76</f>
        <v>0</v>
      </c>
      <c r="Z71" s="41">
        <f>Z72+Z76</f>
        <v>0</v>
      </c>
      <c r="AA71" s="41">
        <f>AA72+AA76</f>
        <v>0</v>
      </c>
      <c r="AB71" s="42">
        <f>AB72+AB76</f>
        <v>0</v>
      </c>
    </row>
    <row r="72" spans="2:28" s="19" customFormat="1" ht="18.75" customHeight="1" hidden="1">
      <c r="B72" s="24" t="s">
        <v>74</v>
      </c>
      <c r="C72" s="25" t="s">
        <v>75</v>
      </c>
      <c r="D72" s="25"/>
      <c r="E72" s="25"/>
      <c r="F72" s="25"/>
      <c r="G72" s="25"/>
      <c r="H72" s="25"/>
      <c r="I72" s="25"/>
      <c r="J72" s="26">
        <f>SUM(J73:J75)</f>
        <v>0</v>
      </c>
      <c r="K72" s="26">
        <f>SUM(K73:K75)</f>
        <v>0</v>
      </c>
      <c r="L72" s="26">
        <f>SUM(L73:L75)</f>
        <v>0</v>
      </c>
      <c r="M72" s="26">
        <f>SUM(M73:M75)</f>
        <v>0</v>
      </c>
      <c r="N72" s="26">
        <f>SUM(N73:N75)</f>
        <v>0</v>
      </c>
      <c r="O72" s="26">
        <f>SUM(O73:O75)</f>
        <v>0</v>
      </c>
      <c r="P72" s="26">
        <f>SUM(P73:P75)</f>
        <v>0</v>
      </c>
      <c r="Q72" s="26">
        <f>SUM(Q73:Q75)</f>
        <v>0</v>
      </c>
      <c r="R72" s="26">
        <f>SUM(R73:R75)</f>
        <v>0</v>
      </c>
      <c r="S72" s="26">
        <f>SUM(S73:S75)</f>
        <v>0</v>
      </c>
      <c r="T72" s="26">
        <f>SUM(T73:T75)</f>
        <v>0</v>
      </c>
      <c r="U72" s="26">
        <f>SUM(U73:U75)</f>
        <v>0</v>
      </c>
      <c r="V72" s="26">
        <f>SUM(V73:V75)</f>
        <v>0</v>
      </c>
      <c r="W72" s="26">
        <f>SUM(W73:W75)</f>
        <v>0</v>
      </c>
      <c r="X72" s="26">
        <f>SUM(X73:X75)</f>
        <v>0</v>
      </c>
      <c r="Y72" s="26">
        <f>SUM(Y73:Y75)</f>
        <v>0</v>
      </c>
      <c r="Z72" s="26">
        <f>SUM(Z73:Z75)</f>
        <v>0</v>
      </c>
      <c r="AA72" s="26">
        <f>SUM(AA73:AA75)</f>
        <v>0</v>
      </c>
      <c r="AB72" s="27"/>
    </row>
    <row r="73" spans="2:28" s="19" customFormat="1" ht="12.75" hidden="1">
      <c r="B73" s="3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28</v>
      </c>
    </row>
    <row r="74" spans="2:28" s="19" customFormat="1" ht="12.75" hidden="1">
      <c r="B74" s="38"/>
      <c r="C74" s="29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 t="s">
        <v>28</v>
      </c>
    </row>
    <row r="75" spans="2:28" s="19" customFormat="1" ht="12.75" hidden="1">
      <c r="B75" s="33"/>
      <c r="C75" s="34"/>
      <c r="D75" s="34"/>
      <c r="E75" s="34"/>
      <c r="F75" s="34"/>
      <c r="G75" s="34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 t="s">
        <v>28</v>
      </c>
    </row>
    <row r="76" spans="2:28" s="19" customFormat="1" ht="18.75" customHeight="1" hidden="1">
      <c r="B76" s="24" t="s">
        <v>76</v>
      </c>
      <c r="C76" s="25" t="s">
        <v>77</v>
      </c>
      <c r="D76" s="25"/>
      <c r="E76" s="25"/>
      <c r="F76" s="25"/>
      <c r="G76" s="25"/>
      <c r="H76" s="25"/>
      <c r="I76" s="25"/>
      <c r="J76" s="26">
        <f>J77+J81</f>
        <v>0</v>
      </c>
      <c r="K76" s="26">
        <f>K77+K81</f>
        <v>0</v>
      </c>
      <c r="L76" s="26">
        <f>L77+L81</f>
        <v>0</v>
      </c>
      <c r="M76" s="26">
        <f>M77+M81</f>
        <v>0</v>
      </c>
      <c r="N76" s="26">
        <f>N77+N81</f>
        <v>0</v>
      </c>
      <c r="O76" s="26">
        <f>O77+O81</f>
        <v>0</v>
      </c>
      <c r="P76" s="26">
        <f>P77+P81</f>
        <v>0</v>
      </c>
      <c r="Q76" s="26">
        <f>Q77+Q81</f>
        <v>0</v>
      </c>
      <c r="R76" s="26">
        <f>R77+R81</f>
        <v>0</v>
      </c>
      <c r="S76" s="26">
        <f>S77+S81</f>
        <v>0</v>
      </c>
      <c r="T76" s="26">
        <f>T77+T81</f>
        <v>0</v>
      </c>
      <c r="U76" s="26">
        <f>U77+U81</f>
        <v>0</v>
      </c>
      <c r="V76" s="26">
        <f>V77+V81</f>
        <v>0</v>
      </c>
      <c r="W76" s="26">
        <f>W77+W81</f>
        <v>0</v>
      </c>
      <c r="X76" s="26">
        <f>X77+X81</f>
        <v>0</v>
      </c>
      <c r="Y76" s="26">
        <f>Y77+Y81</f>
        <v>0</v>
      </c>
      <c r="Z76" s="26">
        <f>Z77+Z81</f>
        <v>0</v>
      </c>
      <c r="AA76" s="26">
        <f>AA77+AA81</f>
        <v>0</v>
      </c>
      <c r="AB76" s="37">
        <f>AB77+AB81</f>
        <v>0</v>
      </c>
    </row>
    <row r="77" spans="2:28" s="19" customFormat="1" ht="18.75" customHeight="1" hidden="1">
      <c r="B77" s="24" t="s">
        <v>78</v>
      </c>
      <c r="C77" s="25" t="s">
        <v>77</v>
      </c>
      <c r="D77" s="25"/>
      <c r="E77" s="25"/>
      <c r="F77" s="25"/>
      <c r="G77" s="25"/>
      <c r="H77" s="25"/>
      <c r="I77" s="25"/>
      <c r="J77" s="26">
        <f>SUM(J78:J80)</f>
        <v>0</v>
      </c>
      <c r="K77" s="26">
        <f>SUM(K78:K80)</f>
        <v>0</v>
      </c>
      <c r="L77" s="26">
        <f>SUM(L78:L80)</f>
        <v>0</v>
      </c>
      <c r="M77" s="26">
        <f>SUM(M78:M80)</f>
        <v>0</v>
      </c>
      <c r="N77" s="26">
        <f>SUM(N78:N80)</f>
        <v>0</v>
      </c>
      <c r="O77" s="26">
        <f>SUM(O78:O80)</f>
        <v>0</v>
      </c>
      <c r="P77" s="26">
        <f>SUM(P78:P80)</f>
        <v>0</v>
      </c>
      <c r="Q77" s="26">
        <f>SUM(Q78:Q80)</f>
        <v>0</v>
      </c>
      <c r="R77" s="26">
        <f>SUM(R78:R80)</f>
        <v>0</v>
      </c>
      <c r="S77" s="26">
        <f>SUM(S78:S80)</f>
        <v>0</v>
      </c>
      <c r="T77" s="26">
        <f>SUM(T78:T80)</f>
        <v>0</v>
      </c>
      <c r="U77" s="26">
        <f>SUM(U78:U80)</f>
        <v>0</v>
      </c>
      <c r="V77" s="26">
        <f>SUM(V78:V80)</f>
        <v>0</v>
      </c>
      <c r="W77" s="26">
        <f>SUM(W78:W80)</f>
        <v>0</v>
      </c>
      <c r="X77" s="26">
        <f>SUM(X78:X80)</f>
        <v>0</v>
      </c>
      <c r="Y77" s="26">
        <f>SUM(Y78:Y80)</f>
        <v>0</v>
      </c>
      <c r="Z77" s="26">
        <f>SUM(Z78:Z80)</f>
        <v>0</v>
      </c>
      <c r="AA77" s="26">
        <f>SUM(AA78:AA80)</f>
        <v>0</v>
      </c>
      <c r="AB77" s="27"/>
    </row>
    <row r="78" spans="2:28" s="19" customFormat="1" ht="12.75" hidden="1">
      <c r="B78" s="38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28</v>
      </c>
    </row>
    <row r="79" spans="2:28" s="19" customFormat="1" ht="12.75" hidden="1">
      <c r="B79" s="38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 t="s">
        <v>28</v>
      </c>
    </row>
    <row r="80" spans="2:28" s="19" customFormat="1" ht="12.75" hidden="1">
      <c r="B80" s="33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 t="s">
        <v>28</v>
      </c>
    </row>
    <row r="81" spans="2:28" s="19" customFormat="1" ht="18.75" customHeight="1" hidden="1">
      <c r="B81" s="24" t="s">
        <v>79</v>
      </c>
      <c r="C81" s="25" t="s">
        <v>77</v>
      </c>
      <c r="D81" s="25"/>
      <c r="E81" s="25"/>
      <c r="F81" s="25"/>
      <c r="G81" s="25"/>
      <c r="H81" s="25"/>
      <c r="I81" s="25"/>
      <c r="J81" s="26">
        <f>SUM(J82:J84)</f>
        <v>0</v>
      </c>
      <c r="K81" s="26">
        <f>SUM(K82:K84)</f>
        <v>0</v>
      </c>
      <c r="L81" s="26">
        <f>SUM(L82:L84)</f>
        <v>0</v>
      </c>
      <c r="M81" s="26">
        <f>SUM(M82:M84)</f>
        <v>0</v>
      </c>
      <c r="N81" s="26">
        <f>SUM(N82:N84)</f>
        <v>0</v>
      </c>
      <c r="O81" s="26">
        <f>SUM(O82:O84)</f>
        <v>0</v>
      </c>
      <c r="P81" s="26">
        <f>SUM(P82:P84)</f>
        <v>0</v>
      </c>
      <c r="Q81" s="26">
        <f>SUM(Q82:Q84)</f>
        <v>0</v>
      </c>
      <c r="R81" s="26">
        <f>SUM(R82:R84)</f>
        <v>0</v>
      </c>
      <c r="S81" s="26">
        <f>SUM(S82:S84)</f>
        <v>0</v>
      </c>
      <c r="T81" s="26">
        <f>SUM(T82:T84)</f>
        <v>0</v>
      </c>
      <c r="U81" s="26">
        <f>SUM(U82:U84)</f>
        <v>0</v>
      </c>
      <c r="V81" s="26">
        <f>SUM(V82:V84)</f>
        <v>0</v>
      </c>
      <c r="W81" s="26">
        <f>SUM(W82:W84)</f>
        <v>0</v>
      </c>
      <c r="X81" s="26">
        <f>SUM(X82:X84)</f>
        <v>0</v>
      </c>
      <c r="Y81" s="26">
        <f>SUM(Y82:Y84)</f>
        <v>0</v>
      </c>
      <c r="Z81" s="26">
        <f>SUM(Z82:Z84)</f>
        <v>0</v>
      </c>
      <c r="AA81" s="26">
        <f>SUM(AA82:AA84)</f>
        <v>0</v>
      </c>
      <c r="AB81" s="27"/>
    </row>
    <row r="82" spans="2:28" s="19" customFormat="1" ht="12.75" hidden="1">
      <c r="B82" s="38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28</v>
      </c>
    </row>
    <row r="83" spans="2:28" s="19" customFormat="1" ht="12.75" hidden="1">
      <c r="B83" s="38"/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 t="s">
        <v>28</v>
      </c>
    </row>
    <row r="84" spans="2:28" s="19" customFormat="1" ht="12.75" hidden="1"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 t="s">
        <v>28</v>
      </c>
    </row>
    <row r="85" spans="2:28" s="19" customFormat="1" ht="33.75" customHeight="1">
      <c r="B85" s="39" t="s">
        <v>80</v>
      </c>
      <c r="C85" s="40" t="s">
        <v>81</v>
      </c>
      <c r="D85" s="40"/>
      <c r="E85" s="40"/>
      <c r="F85" s="40"/>
      <c r="G85" s="40"/>
      <c r="H85" s="40"/>
      <c r="I85" s="40"/>
      <c r="J85" s="41">
        <f>J86+J90</f>
        <v>0</v>
      </c>
      <c r="K85" s="41">
        <f>K86+K90</f>
        <v>0</v>
      </c>
      <c r="L85" s="41">
        <f>L86+L90</f>
        <v>0</v>
      </c>
      <c r="M85" s="41">
        <f>M86+M90</f>
        <v>0</v>
      </c>
      <c r="N85" s="41">
        <f>N86+N90</f>
        <v>0</v>
      </c>
      <c r="O85" s="41">
        <f>O86+O90</f>
        <v>0</v>
      </c>
      <c r="P85" s="41">
        <f>P86+P90</f>
        <v>0</v>
      </c>
      <c r="Q85" s="41">
        <f>Q86+Q90</f>
        <v>0</v>
      </c>
      <c r="R85" s="41">
        <f>R86+R90</f>
        <v>0</v>
      </c>
      <c r="S85" s="41">
        <f>S86+S90</f>
        <v>0</v>
      </c>
      <c r="T85" s="41">
        <f>T86+T90</f>
        <v>0</v>
      </c>
      <c r="U85" s="41">
        <f>U86+U90</f>
        <v>0</v>
      </c>
      <c r="V85" s="41">
        <f>V86+V90</f>
        <v>0</v>
      </c>
      <c r="W85" s="41">
        <f>W86+W90</f>
        <v>0</v>
      </c>
      <c r="X85" s="41">
        <f>X86+X90</f>
        <v>0</v>
      </c>
      <c r="Y85" s="41">
        <f>Y86+Y90</f>
        <v>0</v>
      </c>
      <c r="Z85" s="41">
        <f>Z86+Z90</f>
        <v>0</v>
      </c>
      <c r="AA85" s="41">
        <f>AA86+AA90</f>
        <v>0</v>
      </c>
      <c r="AB85" s="42">
        <f>AB86+AB90</f>
        <v>0</v>
      </c>
    </row>
    <row r="86" spans="2:28" s="19" customFormat="1" ht="18.75" customHeight="1" hidden="1">
      <c r="B86" s="24" t="s">
        <v>82</v>
      </c>
      <c r="C86" s="25" t="s">
        <v>75</v>
      </c>
      <c r="D86" s="25"/>
      <c r="E86" s="25"/>
      <c r="F86" s="25"/>
      <c r="G86" s="25"/>
      <c r="H86" s="25"/>
      <c r="I86" s="25"/>
      <c r="J86" s="26">
        <f>SUM(J87:J89)</f>
        <v>0</v>
      </c>
      <c r="K86" s="26">
        <f>SUM(K87:K89)</f>
        <v>0</v>
      </c>
      <c r="L86" s="26">
        <f>SUM(L87:L89)</f>
        <v>0</v>
      </c>
      <c r="M86" s="26">
        <f>SUM(M87:M89)</f>
        <v>0</v>
      </c>
      <c r="N86" s="26">
        <f>SUM(N87:N89)</f>
        <v>0</v>
      </c>
      <c r="O86" s="26">
        <f>SUM(O87:O89)</f>
        <v>0</v>
      </c>
      <c r="P86" s="26">
        <f>SUM(P87:P89)</f>
        <v>0</v>
      </c>
      <c r="Q86" s="26">
        <f>SUM(Q87:Q89)</f>
        <v>0</v>
      </c>
      <c r="R86" s="26">
        <f>SUM(R87:R89)</f>
        <v>0</v>
      </c>
      <c r="S86" s="26">
        <f>SUM(S87:S89)</f>
        <v>0</v>
      </c>
      <c r="T86" s="26">
        <f>SUM(T87:T89)</f>
        <v>0</v>
      </c>
      <c r="U86" s="26">
        <f>SUM(U87:U89)</f>
        <v>0</v>
      </c>
      <c r="V86" s="26">
        <f>SUM(V87:V89)</f>
        <v>0</v>
      </c>
      <c r="W86" s="26">
        <f>SUM(W87:W89)</f>
        <v>0</v>
      </c>
      <c r="X86" s="26">
        <f>SUM(X87:X89)</f>
        <v>0</v>
      </c>
      <c r="Y86" s="26">
        <f>SUM(Y87:Y89)</f>
        <v>0</v>
      </c>
      <c r="Z86" s="26">
        <f>SUM(Z87:Z89)</f>
        <v>0</v>
      </c>
      <c r="AA86" s="26">
        <f>SUM(AA87:AA89)</f>
        <v>0</v>
      </c>
      <c r="AB86" s="27"/>
    </row>
    <row r="87" spans="2:28" s="19" customFormat="1" ht="12.75" hidden="1">
      <c r="B87" s="3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28</v>
      </c>
    </row>
    <row r="88" spans="2:28" s="19" customFormat="1" ht="12.75" hidden="1">
      <c r="B88" s="38"/>
      <c r="C88" s="29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 t="s">
        <v>28</v>
      </c>
    </row>
    <row r="89" spans="2:28" s="19" customFormat="1" ht="12.75" hidden="1">
      <c r="B89" s="33"/>
      <c r="C89" s="34"/>
      <c r="D89" s="34"/>
      <c r="E89" s="34"/>
      <c r="F89" s="34"/>
      <c r="G89" s="34"/>
      <c r="H89" s="34"/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 t="s">
        <v>28</v>
      </c>
    </row>
    <row r="90" spans="2:28" s="19" customFormat="1" ht="18.75" customHeight="1" hidden="1">
      <c r="B90" s="24" t="s">
        <v>83</v>
      </c>
      <c r="C90" s="25" t="s">
        <v>77</v>
      </c>
      <c r="D90" s="25"/>
      <c r="E90" s="25"/>
      <c r="F90" s="25"/>
      <c r="G90" s="25"/>
      <c r="H90" s="25"/>
      <c r="I90" s="25"/>
      <c r="J90" s="26">
        <f>J91+J95</f>
        <v>0</v>
      </c>
      <c r="K90" s="26">
        <f>K91+K95</f>
        <v>0</v>
      </c>
      <c r="L90" s="26">
        <f>L91+L95</f>
        <v>0</v>
      </c>
      <c r="M90" s="26">
        <f>M91+M95</f>
        <v>0</v>
      </c>
      <c r="N90" s="26">
        <f>N91+N95</f>
        <v>0</v>
      </c>
      <c r="O90" s="26">
        <f>O91+O95</f>
        <v>0</v>
      </c>
      <c r="P90" s="26">
        <f>P91+P95</f>
        <v>0</v>
      </c>
      <c r="Q90" s="26">
        <f>Q91+Q95</f>
        <v>0</v>
      </c>
      <c r="R90" s="26">
        <f>R91+R95</f>
        <v>0</v>
      </c>
      <c r="S90" s="26">
        <f>S91+S95</f>
        <v>0</v>
      </c>
      <c r="T90" s="26">
        <f>T91+T95</f>
        <v>0</v>
      </c>
      <c r="U90" s="26">
        <f>U91+U95</f>
        <v>0</v>
      </c>
      <c r="V90" s="26">
        <f>V91+V95</f>
        <v>0</v>
      </c>
      <c r="W90" s="26">
        <f>W91+W95</f>
        <v>0</v>
      </c>
      <c r="X90" s="26">
        <f>X91+X95</f>
        <v>0</v>
      </c>
      <c r="Y90" s="26">
        <f>Y91+Y95</f>
        <v>0</v>
      </c>
      <c r="Z90" s="26">
        <f>Z91+Z95</f>
        <v>0</v>
      </c>
      <c r="AA90" s="26">
        <f>AA91+AA95</f>
        <v>0</v>
      </c>
      <c r="AB90" s="37">
        <f>AB91+AB95</f>
        <v>0</v>
      </c>
    </row>
    <row r="91" spans="2:28" s="19" customFormat="1" ht="18.75" customHeight="1" hidden="1">
      <c r="B91" s="24" t="s">
        <v>84</v>
      </c>
      <c r="C91" s="25" t="s">
        <v>77</v>
      </c>
      <c r="D91" s="25"/>
      <c r="E91" s="25"/>
      <c r="F91" s="25"/>
      <c r="G91" s="25"/>
      <c r="H91" s="25"/>
      <c r="I91" s="25"/>
      <c r="J91" s="26">
        <f>SUM(J92:J94)</f>
        <v>0</v>
      </c>
      <c r="K91" s="26">
        <f>SUM(K92:K94)</f>
        <v>0</v>
      </c>
      <c r="L91" s="26">
        <f>SUM(L92:L94)</f>
        <v>0</v>
      </c>
      <c r="M91" s="26">
        <f>SUM(M92:M94)</f>
        <v>0</v>
      </c>
      <c r="N91" s="26">
        <f>SUM(N92:N94)</f>
        <v>0</v>
      </c>
      <c r="O91" s="26">
        <f>SUM(O92:O94)</f>
        <v>0</v>
      </c>
      <c r="P91" s="26">
        <f>SUM(P92:P94)</f>
        <v>0</v>
      </c>
      <c r="Q91" s="26">
        <f>SUM(Q92:Q94)</f>
        <v>0</v>
      </c>
      <c r="R91" s="26">
        <f>SUM(R92:R94)</f>
        <v>0</v>
      </c>
      <c r="S91" s="26">
        <f>SUM(S92:S94)</f>
        <v>0</v>
      </c>
      <c r="T91" s="26">
        <f>SUM(T92:T94)</f>
        <v>0</v>
      </c>
      <c r="U91" s="26">
        <f>SUM(U92:U94)</f>
        <v>0</v>
      </c>
      <c r="V91" s="26">
        <f>SUM(V92:V94)</f>
        <v>0</v>
      </c>
      <c r="W91" s="26">
        <f>SUM(W92:W94)</f>
        <v>0</v>
      </c>
      <c r="X91" s="26">
        <f>SUM(X92:X94)</f>
        <v>0</v>
      </c>
      <c r="Y91" s="26">
        <f>SUM(Y92:Y94)</f>
        <v>0</v>
      </c>
      <c r="Z91" s="26">
        <f>SUM(Z92:Z94)</f>
        <v>0</v>
      </c>
      <c r="AA91" s="26">
        <f>SUM(AA92:AA94)</f>
        <v>0</v>
      </c>
      <c r="AB91" s="27"/>
    </row>
    <row r="92" spans="2:28" s="19" customFormat="1" ht="12.75" hidden="1">
      <c r="B92" s="38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28</v>
      </c>
    </row>
    <row r="93" spans="2:28" s="19" customFormat="1" ht="12.75" hidden="1">
      <c r="B93" s="38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 t="s">
        <v>28</v>
      </c>
    </row>
    <row r="94" spans="2:28" s="19" customFormat="1" ht="12.75" hidden="1">
      <c r="B94" s="33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 t="s">
        <v>28</v>
      </c>
    </row>
    <row r="95" spans="2:28" s="19" customFormat="1" ht="18.75" customHeight="1" hidden="1">
      <c r="B95" s="24" t="s">
        <v>85</v>
      </c>
      <c r="C95" s="25" t="s">
        <v>77</v>
      </c>
      <c r="D95" s="25"/>
      <c r="E95" s="25"/>
      <c r="F95" s="25"/>
      <c r="G95" s="25"/>
      <c r="H95" s="25"/>
      <c r="I95" s="25"/>
      <c r="J95" s="26">
        <f>SUM(J96:J98)</f>
        <v>0</v>
      </c>
      <c r="K95" s="26">
        <f>SUM(K96:K98)</f>
        <v>0</v>
      </c>
      <c r="L95" s="26">
        <f>SUM(L96:L98)</f>
        <v>0</v>
      </c>
      <c r="M95" s="26">
        <f>SUM(M96:M98)</f>
        <v>0</v>
      </c>
      <c r="N95" s="26">
        <f>SUM(N96:N98)</f>
        <v>0</v>
      </c>
      <c r="O95" s="26">
        <f>SUM(O96:O98)</f>
        <v>0</v>
      </c>
      <c r="P95" s="26">
        <f>SUM(P96:P98)</f>
        <v>0</v>
      </c>
      <c r="Q95" s="26">
        <f>SUM(Q96:Q98)</f>
        <v>0</v>
      </c>
      <c r="R95" s="26">
        <f>SUM(R96:R98)</f>
        <v>0</v>
      </c>
      <c r="S95" s="26">
        <f>SUM(S96:S98)</f>
        <v>0</v>
      </c>
      <c r="T95" s="26">
        <f>SUM(T96:T98)</f>
        <v>0</v>
      </c>
      <c r="U95" s="26">
        <f>SUM(U96:U98)</f>
        <v>0</v>
      </c>
      <c r="V95" s="26">
        <f>SUM(V96:V98)</f>
        <v>0</v>
      </c>
      <c r="W95" s="26">
        <f>SUM(W96:W98)</f>
        <v>0</v>
      </c>
      <c r="X95" s="26">
        <f>SUM(X96:X98)</f>
        <v>0</v>
      </c>
      <c r="Y95" s="26">
        <f>SUM(Y96:Y98)</f>
        <v>0</v>
      </c>
      <c r="Z95" s="26">
        <f>SUM(Z96:Z98)</f>
        <v>0</v>
      </c>
      <c r="AA95" s="26">
        <f>SUM(AA96:AA98)</f>
        <v>0</v>
      </c>
      <c r="AB95" s="27"/>
    </row>
    <row r="96" spans="2:28" s="19" customFormat="1" ht="12.75" hidden="1">
      <c r="B96" s="38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28</v>
      </c>
    </row>
    <row r="97" spans="2:28" s="19" customFormat="1" ht="12.75" hidden="1">
      <c r="B97" s="38"/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 t="s">
        <v>28</v>
      </c>
    </row>
    <row r="98" spans="2:28" s="19" customFormat="1" ht="12.75" hidden="1">
      <c r="B98" s="33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 t="s">
        <v>28</v>
      </c>
    </row>
    <row r="99" spans="2:28" s="19" customFormat="1" ht="33.75" customHeight="1">
      <c r="B99" s="39" t="s">
        <v>86</v>
      </c>
      <c r="C99" s="40" t="s">
        <v>87</v>
      </c>
      <c r="D99" s="40"/>
      <c r="E99" s="40"/>
      <c r="F99" s="40"/>
      <c r="G99" s="40"/>
      <c r="H99" s="40"/>
      <c r="I99" s="40"/>
      <c r="J99" s="41">
        <f>J100+J104</f>
        <v>0</v>
      </c>
      <c r="K99" s="41">
        <f>K100+K104</f>
        <v>0</v>
      </c>
      <c r="L99" s="41">
        <f>L100+L104</f>
        <v>0</v>
      </c>
      <c r="M99" s="41">
        <f>M100+M104</f>
        <v>0</v>
      </c>
      <c r="N99" s="41">
        <f>N100+N104</f>
        <v>0</v>
      </c>
      <c r="O99" s="41">
        <f>O100+O104</f>
        <v>0</v>
      </c>
      <c r="P99" s="41">
        <f>P100+P104</f>
        <v>0</v>
      </c>
      <c r="Q99" s="41">
        <f>Q100+Q104</f>
        <v>0</v>
      </c>
      <c r="R99" s="41">
        <f>R100+R104</f>
        <v>0</v>
      </c>
      <c r="S99" s="41">
        <f>S100+S104</f>
        <v>0</v>
      </c>
      <c r="T99" s="41">
        <f>T100+T104</f>
        <v>0</v>
      </c>
      <c r="U99" s="41">
        <f>U100+U104</f>
        <v>0</v>
      </c>
      <c r="V99" s="41">
        <f>V100+V104</f>
        <v>0</v>
      </c>
      <c r="W99" s="41">
        <f>W100+W104</f>
        <v>0</v>
      </c>
      <c r="X99" s="41">
        <f>X100+X104</f>
        <v>0</v>
      </c>
      <c r="Y99" s="41">
        <f>Y100+Y104</f>
        <v>0</v>
      </c>
      <c r="Z99" s="41">
        <f>Z100+Z104</f>
        <v>0</v>
      </c>
      <c r="AA99" s="41">
        <f>AA100+AA104</f>
        <v>0</v>
      </c>
      <c r="AB99" s="42">
        <f>AB100+AB104</f>
        <v>0</v>
      </c>
    </row>
    <row r="100" spans="2:28" s="19" customFormat="1" ht="18.75" customHeight="1" hidden="1">
      <c r="B100" s="24" t="s">
        <v>88</v>
      </c>
      <c r="C100" s="25" t="s">
        <v>89</v>
      </c>
      <c r="D100" s="25"/>
      <c r="E100" s="25"/>
      <c r="F100" s="25"/>
      <c r="G100" s="25"/>
      <c r="H100" s="25"/>
      <c r="I100" s="25"/>
      <c r="J100" s="26">
        <f>SUM(J101:J103)</f>
        <v>0</v>
      </c>
      <c r="K100" s="26">
        <f>SUM(K101:K103)</f>
        <v>0</v>
      </c>
      <c r="L100" s="26">
        <f>SUM(L101:L103)</f>
        <v>0</v>
      </c>
      <c r="M100" s="26">
        <f>SUM(M101:M103)</f>
        <v>0</v>
      </c>
      <c r="N100" s="26">
        <f>SUM(N101:N103)</f>
        <v>0</v>
      </c>
      <c r="O100" s="26">
        <f>SUM(O101:O103)</f>
        <v>0</v>
      </c>
      <c r="P100" s="26">
        <f>SUM(P101:P103)</f>
        <v>0</v>
      </c>
      <c r="Q100" s="26">
        <f>SUM(Q101:Q103)</f>
        <v>0</v>
      </c>
      <c r="R100" s="26">
        <f>SUM(R101:R103)</f>
        <v>0</v>
      </c>
      <c r="S100" s="26">
        <f>SUM(S101:S103)</f>
        <v>0</v>
      </c>
      <c r="T100" s="26">
        <f>SUM(T101:T103)</f>
        <v>0</v>
      </c>
      <c r="U100" s="26">
        <f>SUM(U101:U103)</f>
        <v>0</v>
      </c>
      <c r="V100" s="26">
        <f>SUM(V101:V103)</f>
        <v>0</v>
      </c>
      <c r="W100" s="26">
        <f>SUM(W101:W103)</f>
        <v>0</v>
      </c>
      <c r="X100" s="26">
        <f>SUM(X101:X103)</f>
        <v>0</v>
      </c>
      <c r="Y100" s="26">
        <f>SUM(Y101:Y103)</f>
        <v>0</v>
      </c>
      <c r="Z100" s="26">
        <f>SUM(Z101:Z103)</f>
        <v>0</v>
      </c>
      <c r="AA100" s="26">
        <f>SUM(AA101:AA103)</f>
        <v>0</v>
      </c>
      <c r="AB100" s="27"/>
    </row>
    <row r="101" spans="2:28" s="19" customFormat="1" ht="12.75" hidden="1">
      <c r="B101" s="38"/>
      <c r="C101" s="29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28</v>
      </c>
    </row>
    <row r="102" spans="2:28" s="19" customFormat="1" ht="12.75" hidden="1">
      <c r="B102" s="38"/>
      <c r="C102" s="29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 t="s">
        <v>28</v>
      </c>
    </row>
    <row r="103" spans="2:28" s="19" customFormat="1" ht="12.75" hidden="1">
      <c r="B103" s="33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 t="s">
        <v>28</v>
      </c>
    </row>
    <row r="104" spans="2:28" s="19" customFormat="1" ht="18.75" customHeight="1" hidden="1">
      <c r="B104" s="24" t="s">
        <v>90</v>
      </c>
      <c r="C104" s="25" t="s">
        <v>91</v>
      </c>
      <c r="D104" s="25"/>
      <c r="E104" s="25"/>
      <c r="F104" s="25"/>
      <c r="G104" s="25"/>
      <c r="H104" s="25"/>
      <c r="I104" s="25"/>
      <c r="J104" s="26">
        <f>J105+J109</f>
        <v>0</v>
      </c>
      <c r="K104" s="26">
        <f>K105+K109</f>
        <v>0</v>
      </c>
      <c r="L104" s="26">
        <f>L105+L109</f>
        <v>0</v>
      </c>
      <c r="M104" s="26">
        <f>M105+M109</f>
        <v>0</v>
      </c>
      <c r="N104" s="26">
        <f>N105+N109</f>
        <v>0</v>
      </c>
      <c r="O104" s="26">
        <f>O105+O109</f>
        <v>0</v>
      </c>
      <c r="P104" s="26">
        <f>P105+P109</f>
        <v>0</v>
      </c>
      <c r="Q104" s="26">
        <f>Q105+Q109</f>
        <v>0</v>
      </c>
      <c r="R104" s="26">
        <f>R105+R109</f>
        <v>0</v>
      </c>
      <c r="S104" s="26">
        <f>S105+S109</f>
        <v>0</v>
      </c>
      <c r="T104" s="26">
        <f>T105+T109</f>
        <v>0</v>
      </c>
      <c r="U104" s="26">
        <f>U105+U109</f>
        <v>0</v>
      </c>
      <c r="V104" s="26">
        <f>V105+V109</f>
        <v>0</v>
      </c>
      <c r="W104" s="26">
        <f>W105+W109</f>
        <v>0</v>
      </c>
      <c r="X104" s="26">
        <f>X105+X109</f>
        <v>0</v>
      </c>
      <c r="Y104" s="26">
        <f>Y105+Y109</f>
        <v>0</v>
      </c>
      <c r="Z104" s="26">
        <f>Z105+Z109</f>
        <v>0</v>
      </c>
      <c r="AA104" s="26">
        <f>AA105+AA109</f>
        <v>0</v>
      </c>
      <c r="AB104" s="37">
        <f>AB105+AB109</f>
        <v>0</v>
      </c>
    </row>
    <row r="105" spans="2:28" s="19" customFormat="1" ht="18.75" customHeight="1" hidden="1">
      <c r="B105" s="24" t="s">
        <v>92</v>
      </c>
      <c r="C105" s="25" t="s">
        <v>91</v>
      </c>
      <c r="D105" s="25"/>
      <c r="E105" s="25"/>
      <c r="F105" s="25"/>
      <c r="G105" s="25"/>
      <c r="H105" s="25"/>
      <c r="I105" s="25"/>
      <c r="J105" s="26">
        <f>SUM(J106:J108)</f>
        <v>0</v>
      </c>
      <c r="K105" s="26">
        <f>SUM(K106:K108)</f>
        <v>0</v>
      </c>
      <c r="L105" s="26">
        <f>SUM(L106:L108)</f>
        <v>0</v>
      </c>
      <c r="M105" s="26">
        <f>SUM(M106:M108)</f>
        <v>0</v>
      </c>
      <c r="N105" s="26">
        <f>SUM(N106:N108)</f>
        <v>0</v>
      </c>
      <c r="O105" s="26">
        <f>SUM(O106:O108)</f>
        <v>0</v>
      </c>
      <c r="P105" s="26">
        <f>SUM(P106:P108)</f>
        <v>0</v>
      </c>
      <c r="Q105" s="26">
        <f>SUM(Q106:Q108)</f>
        <v>0</v>
      </c>
      <c r="R105" s="26">
        <f>SUM(R106:R108)</f>
        <v>0</v>
      </c>
      <c r="S105" s="26">
        <f>SUM(S106:S108)</f>
        <v>0</v>
      </c>
      <c r="T105" s="26">
        <f>SUM(T106:T108)</f>
        <v>0</v>
      </c>
      <c r="U105" s="26">
        <f>SUM(U106:U108)</f>
        <v>0</v>
      </c>
      <c r="V105" s="26">
        <f>SUM(V106:V108)</f>
        <v>0</v>
      </c>
      <c r="W105" s="26">
        <f>SUM(W106:W108)</f>
        <v>0</v>
      </c>
      <c r="X105" s="26">
        <f>SUM(X106:X108)</f>
        <v>0</v>
      </c>
      <c r="Y105" s="26">
        <f>SUM(Y106:Y108)</f>
        <v>0</v>
      </c>
      <c r="Z105" s="26">
        <f>SUM(Z106:Z108)</f>
        <v>0</v>
      </c>
      <c r="AA105" s="26">
        <f>SUM(AA106:AA108)</f>
        <v>0</v>
      </c>
      <c r="AB105" s="27"/>
    </row>
    <row r="106" spans="2:28" s="19" customFormat="1" ht="12.75" hidden="1">
      <c r="B106" s="38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28</v>
      </c>
    </row>
    <row r="107" spans="2:28" s="19" customFormat="1" ht="12.75" hidden="1">
      <c r="B107" s="38"/>
      <c r="C107" s="30"/>
      <c r="D107" s="30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 t="s">
        <v>28</v>
      </c>
    </row>
    <row r="108" spans="2:28" s="19" customFormat="1" ht="12.75" hidden="1">
      <c r="B108" s="33"/>
      <c r="C108" s="34"/>
      <c r="D108" s="34"/>
      <c r="E108" s="34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 t="s">
        <v>28</v>
      </c>
    </row>
    <row r="109" spans="2:28" s="19" customFormat="1" ht="18.75" customHeight="1" hidden="1">
      <c r="B109" s="24" t="s">
        <v>93</v>
      </c>
      <c r="C109" s="25" t="s">
        <v>91</v>
      </c>
      <c r="D109" s="25"/>
      <c r="E109" s="25"/>
      <c r="F109" s="25"/>
      <c r="G109" s="25"/>
      <c r="H109" s="25"/>
      <c r="I109" s="25"/>
      <c r="J109" s="26">
        <f>SUM(J110:J112)</f>
        <v>0</v>
      </c>
      <c r="K109" s="26">
        <f>SUM(K110:K112)</f>
        <v>0</v>
      </c>
      <c r="L109" s="26">
        <f>SUM(L110:L112)</f>
        <v>0</v>
      </c>
      <c r="M109" s="26">
        <f>SUM(M110:M112)</f>
        <v>0</v>
      </c>
      <c r="N109" s="26">
        <f>SUM(N110:N112)</f>
        <v>0</v>
      </c>
      <c r="O109" s="26">
        <f>SUM(O110:O112)</f>
        <v>0</v>
      </c>
      <c r="P109" s="26">
        <f>SUM(P110:P112)</f>
        <v>0</v>
      </c>
      <c r="Q109" s="26">
        <f>SUM(Q110:Q112)</f>
        <v>0</v>
      </c>
      <c r="R109" s="26">
        <f>SUM(R110:R112)</f>
        <v>0</v>
      </c>
      <c r="S109" s="26">
        <f>SUM(S110:S112)</f>
        <v>0</v>
      </c>
      <c r="T109" s="26">
        <f>SUM(T110:T112)</f>
        <v>0</v>
      </c>
      <c r="U109" s="26">
        <f>SUM(U110:U112)</f>
        <v>0</v>
      </c>
      <c r="V109" s="26">
        <f>SUM(V110:V112)</f>
        <v>0</v>
      </c>
      <c r="W109" s="26">
        <f>SUM(W110:W112)</f>
        <v>0</v>
      </c>
      <c r="X109" s="26">
        <f>SUM(X110:X112)</f>
        <v>0</v>
      </c>
      <c r="Y109" s="26">
        <f>SUM(Y110:Y112)</f>
        <v>0</v>
      </c>
      <c r="Z109" s="26">
        <f>SUM(Z110:Z112)</f>
        <v>0</v>
      </c>
      <c r="AA109" s="26">
        <f>SUM(AA110:AA112)</f>
        <v>0</v>
      </c>
      <c r="AB109" s="27"/>
    </row>
    <row r="110" spans="2:28" s="19" customFormat="1" ht="12.75" hidden="1">
      <c r="B110" s="38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28</v>
      </c>
    </row>
    <row r="111" spans="2:28" s="19" customFormat="1" ht="12.75" hidden="1">
      <c r="B111" s="38"/>
      <c r="C111" s="30"/>
      <c r="D111" s="30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 t="s">
        <v>28</v>
      </c>
    </row>
    <row r="112" spans="2:28" s="19" customFormat="1" ht="12.75" hidden="1">
      <c r="B112" s="33"/>
      <c r="C112" s="34"/>
      <c r="D112" s="34"/>
      <c r="E112" s="34"/>
      <c r="F112" s="34"/>
      <c r="G112" s="34"/>
      <c r="H112" s="34"/>
      <c r="I112" s="3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 t="s">
        <v>28</v>
      </c>
    </row>
    <row r="113" spans="2:28" s="80" customFormat="1" ht="22.5" customHeight="1">
      <c r="B113" s="81" t="s">
        <v>94</v>
      </c>
      <c r="C113" s="82" t="s">
        <v>95</v>
      </c>
      <c r="D113" s="82"/>
      <c r="E113" s="82"/>
      <c r="F113" s="82"/>
      <c r="G113" s="82"/>
      <c r="H113" s="82"/>
      <c r="I113" s="82"/>
      <c r="J113" s="73">
        <f>J16+J58+J30+J71</f>
        <v>107316000</v>
      </c>
      <c r="K113" s="73">
        <f>K16+K58+K30+K71</f>
        <v>0</v>
      </c>
      <c r="L113" s="73">
        <f>L16+L58+L30+L71</f>
        <v>0</v>
      </c>
      <c r="M113" s="73">
        <f>M16+M58+M30+M71</f>
        <v>45800000</v>
      </c>
      <c r="N113" s="73">
        <f>N16+N58+N30+N71</f>
        <v>585533.37</v>
      </c>
      <c r="O113" s="73">
        <f>O16+O58+O30+O71</f>
        <v>0</v>
      </c>
      <c r="P113" s="73">
        <f>P16+P58+P30+P71</f>
        <v>45800000</v>
      </c>
      <c r="Q113" s="73">
        <f>Q16+Q58+Q30+Q71</f>
        <v>776724.55</v>
      </c>
      <c r="R113" s="73">
        <f>R16+R58+R30+R71</f>
        <v>0</v>
      </c>
      <c r="S113" s="73">
        <f>S16+S58+S30+S71</f>
        <v>0</v>
      </c>
      <c r="T113" s="73">
        <f>T16+T58+T30+T71</f>
        <v>585533.37</v>
      </c>
      <c r="U113" s="73">
        <f>U16+U58+U30+U71</f>
        <v>0</v>
      </c>
      <c r="V113" s="73">
        <f>V16+V58+V30+V71</f>
        <v>21700000</v>
      </c>
      <c r="W113" s="73">
        <f>W16+W58+W30+W71</f>
        <v>776724.55</v>
      </c>
      <c r="X113" s="73">
        <f>X16+X58+X30+X71</f>
        <v>0</v>
      </c>
      <c r="Y113" s="73">
        <f>Y16+Y58+Y30+Y71</f>
        <v>131416000</v>
      </c>
      <c r="Z113" s="73">
        <f>Z16+Z58+Z30+Z71</f>
        <v>0</v>
      </c>
      <c r="AA113" s="73">
        <f>AA16+AA58+AA30+AA71</f>
        <v>0</v>
      </c>
      <c r="AB113" s="73">
        <f>AB16+AB58+AB71</f>
        <v>131416000</v>
      </c>
    </row>
    <row r="114" spans="2:28" s="80" customFormat="1" ht="15" customHeight="1">
      <c r="B114" s="83"/>
      <c r="C114" s="84" t="s">
        <v>96</v>
      </c>
      <c r="D114" s="85"/>
      <c r="E114" s="85"/>
      <c r="F114" s="85"/>
      <c r="G114" s="85"/>
      <c r="H114" s="85"/>
      <c r="I114" s="86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2:28" s="19" customFormat="1" ht="18.75" customHeight="1">
      <c r="B115" s="38" t="s">
        <v>97</v>
      </c>
      <c r="C115" s="88" t="s">
        <v>98</v>
      </c>
      <c r="D115" s="88"/>
      <c r="E115" s="88"/>
      <c r="F115" s="88"/>
      <c r="G115" s="88"/>
      <c r="H115" s="88"/>
      <c r="I115" s="88"/>
      <c r="J115" s="56">
        <f>J17+J59+J31+J72</f>
        <v>79900000</v>
      </c>
      <c r="K115" s="56">
        <f>K17+K59+K31+K72</f>
        <v>0</v>
      </c>
      <c r="L115" s="56">
        <f>L17+L59+L31+L72</f>
        <v>0</v>
      </c>
      <c r="M115" s="56">
        <f>M17+M59+M31+M72</f>
        <v>35900000</v>
      </c>
      <c r="N115" s="56">
        <f>N17+N59+N31+N72</f>
        <v>452254.36</v>
      </c>
      <c r="O115" s="56">
        <f>O17+O59+O31+O72</f>
        <v>0</v>
      </c>
      <c r="P115" s="56">
        <f>P17+P59+P31+P72</f>
        <v>35900000</v>
      </c>
      <c r="Q115" s="56">
        <f>Q17+Q59+Q31+Q72</f>
        <v>599853.86</v>
      </c>
      <c r="R115" s="56">
        <f>R17+R59+R31+R72</f>
        <v>0</v>
      </c>
      <c r="S115" s="56">
        <f>S17+S59+S31+S72</f>
        <v>0</v>
      </c>
      <c r="T115" s="56">
        <f>T17+T59+T31+T72</f>
        <v>452254.36</v>
      </c>
      <c r="U115" s="56">
        <f>U17+U59+U31+U72</f>
        <v>0</v>
      </c>
      <c r="V115" s="56">
        <f>V17+V59+V31+V72</f>
        <v>16900000</v>
      </c>
      <c r="W115" s="56">
        <f>W17+W59+W31+W72</f>
        <v>599853.86</v>
      </c>
      <c r="X115" s="56">
        <f>X17+X59+X31+X72</f>
        <v>0</v>
      </c>
      <c r="Y115" s="56">
        <f>Y30</f>
        <v>85616000</v>
      </c>
      <c r="Z115" s="56">
        <f>Z17+Z59+Z31+Z72</f>
        <v>0</v>
      </c>
      <c r="AA115" s="56">
        <f>AA17+AA59+AA31+AA72</f>
        <v>0</v>
      </c>
      <c r="AB115" s="76" t="s">
        <v>28</v>
      </c>
    </row>
    <row r="116" spans="2:28" s="19" customFormat="1" ht="22.5" customHeight="1">
      <c r="B116" s="33" t="s">
        <v>99</v>
      </c>
      <c r="C116" s="89" t="s">
        <v>100</v>
      </c>
      <c r="D116" s="89"/>
      <c r="E116" s="89"/>
      <c r="F116" s="89"/>
      <c r="G116" s="89"/>
      <c r="H116" s="89"/>
      <c r="I116" s="89"/>
      <c r="J116" s="66">
        <f>J21+J63+J35+J76</f>
        <v>27416000</v>
      </c>
      <c r="K116" s="66">
        <f>K5+K63+K19+K76</f>
        <v>0</v>
      </c>
      <c r="L116" s="66">
        <f>L5+L63+L19+L76</f>
        <v>0</v>
      </c>
      <c r="M116" s="66">
        <f>M5+M63+M19+M76</f>
        <v>9900000</v>
      </c>
      <c r="N116" s="56">
        <f>N35</f>
        <v>22616</v>
      </c>
      <c r="O116" s="66">
        <f>O5+O63+O19+O76</f>
        <v>0</v>
      </c>
      <c r="P116" s="66">
        <f>P5+P63+P19+P76</f>
        <v>9900000</v>
      </c>
      <c r="Q116" s="66">
        <f>Q5+Q63+Q19+Q76</f>
        <v>154254.69</v>
      </c>
      <c r="R116" s="66">
        <f>R5+R63+R19+R76</f>
        <v>0</v>
      </c>
      <c r="S116" s="66">
        <f>S5+S63+S19+S76</f>
        <v>0</v>
      </c>
      <c r="T116" s="56">
        <f>T35</f>
        <v>22616</v>
      </c>
      <c r="U116" s="66">
        <f>U5+U63+U19+U76</f>
        <v>0</v>
      </c>
      <c r="V116" s="66">
        <f>V5+V63+V19+V76</f>
        <v>4800000</v>
      </c>
      <c r="W116" s="66">
        <f>W36+W63+W19+W76</f>
        <v>176870.69</v>
      </c>
      <c r="X116" s="66">
        <f>X5+X63+X19+X76</f>
        <v>0</v>
      </c>
      <c r="Y116" s="66">
        <f>Y5+Y63+Y19+Y76+Y59</f>
        <v>45800000</v>
      </c>
      <c r="Z116" s="66">
        <f>Z5+Z63+Z19+Z76</f>
        <v>0</v>
      </c>
      <c r="AA116" s="66">
        <f>AA5+AA63+AA19+AA76</f>
        <v>0</v>
      </c>
      <c r="AB116" s="68" t="s">
        <v>28</v>
      </c>
    </row>
    <row r="117" spans="2:28" s="7" customFormat="1" ht="22.5" customHeight="1">
      <c r="B117" s="90"/>
      <c r="C117" s="90"/>
      <c r="D117" s="90"/>
      <c r="E117" s="90"/>
      <c r="F117" s="90"/>
      <c r="G117" s="90"/>
      <c r="H117" s="90"/>
      <c r="I117" s="90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2:28" s="1" customFormat="1" ht="34.5" customHeight="1" outlineLevel="1">
      <c r="B118" s="92"/>
      <c r="C118" s="93"/>
      <c r="D118" s="94" t="s">
        <v>101</v>
      </c>
      <c r="E118" s="94"/>
      <c r="F118" s="94"/>
      <c r="G118" s="95"/>
      <c r="H118" s="95"/>
      <c r="I118" s="95"/>
      <c r="J118" s="96" t="s">
        <v>102</v>
      </c>
      <c r="K118" s="97"/>
      <c r="L118" s="93"/>
      <c r="AB118" s="98"/>
    </row>
    <row r="119" spans="2:28" s="1" customFormat="1" ht="16.5" outlineLevel="1">
      <c r="B119" s="92"/>
      <c r="C119" s="93"/>
      <c r="D119" s="93"/>
      <c r="E119" s="93"/>
      <c r="F119" s="93"/>
      <c r="G119" s="99"/>
      <c r="H119" s="99"/>
      <c r="I119" s="100"/>
      <c r="J119" s="3" t="s">
        <v>103</v>
      </c>
      <c r="K119" s="2"/>
      <c r="L119" s="93"/>
      <c r="AB119" s="100"/>
    </row>
    <row r="120" spans="2:28" s="1" customFormat="1" ht="16.5" outlineLevel="1">
      <c r="B120" s="92"/>
      <c r="C120" s="93" t="s">
        <v>104</v>
      </c>
      <c r="D120" s="93"/>
      <c r="E120" s="93"/>
      <c r="F120" s="93"/>
      <c r="G120" s="99"/>
      <c r="H120" s="99"/>
      <c r="I120" s="99"/>
      <c r="J120" s="101"/>
      <c r="K120" s="102"/>
      <c r="L120" s="93"/>
      <c r="AB120" s="100"/>
    </row>
    <row r="121" spans="2:28" s="1" customFormat="1" ht="18" outlineLevel="1">
      <c r="B121" s="92"/>
      <c r="C121" s="93"/>
      <c r="D121" s="94" t="s">
        <v>105</v>
      </c>
      <c r="E121" s="94"/>
      <c r="F121" s="94"/>
      <c r="G121" s="95"/>
      <c r="H121" s="95"/>
      <c r="I121" s="95"/>
      <c r="J121" s="96" t="s">
        <v>106</v>
      </c>
      <c r="K121" s="97"/>
      <c r="L121" s="93"/>
      <c r="AB121" s="98"/>
    </row>
    <row r="122" spans="2:28" s="1" customFormat="1" ht="16.5" outlineLevel="1">
      <c r="B122" s="92"/>
      <c r="C122" s="93"/>
      <c r="D122" s="93"/>
      <c r="E122" s="93"/>
      <c r="F122" s="93"/>
      <c r="G122" s="99"/>
      <c r="H122" s="99"/>
      <c r="I122" s="99"/>
      <c r="J122" s="3" t="s">
        <v>103</v>
      </c>
      <c r="K122" s="2"/>
      <c r="AB122" s="100"/>
    </row>
    <row r="123" spans="2:28" s="1" customFormat="1" ht="16.5" outlineLevel="1">
      <c r="B123" s="92"/>
      <c r="C123" s="93"/>
      <c r="D123" s="93"/>
      <c r="E123" s="93"/>
      <c r="F123" s="93"/>
      <c r="G123" s="99"/>
      <c r="H123" s="99"/>
      <c r="I123" s="99"/>
      <c r="J123" s="3"/>
      <c r="K123" s="2"/>
      <c r="AB123" s="100"/>
    </row>
    <row r="124" spans="2:12" s="1" customFormat="1" ht="16.5" outlineLevel="1">
      <c r="B124" s="92"/>
      <c r="C124" s="93"/>
      <c r="D124" s="103" t="s">
        <v>107</v>
      </c>
      <c r="E124" s="103"/>
      <c r="F124" s="103"/>
      <c r="H124" s="93"/>
      <c r="I124" s="93"/>
      <c r="J124" s="101"/>
      <c r="K124" s="102"/>
      <c r="L124" s="93"/>
    </row>
    <row r="125" spans="2:12" s="1" customFormat="1" ht="16.5" outlineLevel="1">
      <c r="B125" s="92"/>
      <c r="C125" s="93"/>
      <c r="D125" s="103" t="s">
        <v>108</v>
      </c>
      <c r="E125" s="103"/>
      <c r="F125" s="103"/>
      <c r="H125" s="93"/>
      <c r="I125" s="93"/>
      <c r="J125" s="101"/>
      <c r="K125" s="102"/>
      <c r="L125" s="93"/>
    </row>
    <row r="126" spans="2:12" s="1" customFormat="1" ht="16.5">
      <c r="B126" s="2"/>
      <c r="C126" s="93"/>
      <c r="H126" s="93"/>
      <c r="I126" s="93"/>
      <c r="J126" s="101"/>
      <c r="K126" s="102"/>
      <c r="L126" s="93"/>
    </row>
    <row r="127" spans="2:12" s="1" customFormat="1" ht="16.5">
      <c r="B127" s="2"/>
      <c r="C127" s="93"/>
      <c r="D127" s="93"/>
      <c r="E127" s="93"/>
      <c r="F127" s="93"/>
      <c r="G127" s="93"/>
      <c r="H127" s="93"/>
      <c r="I127" s="93"/>
      <c r="J127" s="101"/>
      <c r="K127" s="102"/>
      <c r="L127" s="93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130" spans="2:11" s="1" customFormat="1" ht="12.75">
      <c r="B130" s="2"/>
      <c r="J130" s="3"/>
      <c r="K130" s="2"/>
    </row>
    <row r="276" ht="15">
      <c r="B276" s="104" t="s">
        <v>109</v>
      </c>
    </row>
    <row r="277" ht="15">
      <c r="B277" s="104" t="s">
        <v>110</v>
      </c>
    </row>
    <row r="278" ht="15">
      <c r="B278" s="104" t="s">
        <v>111</v>
      </c>
    </row>
    <row r="279" ht="15">
      <c r="B279" s="104"/>
    </row>
    <row r="280" ht="15">
      <c r="B280" s="104" t="s">
        <v>112</v>
      </c>
    </row>
    <row r="281" ht="15">
      <c r="B281" s="104" t="s">
        <v>113</v>
      </c>
    </row>
    <row r="282" ht="15">
      <c r="B282" s="104" t="s">
        <v>114</v>
      </c>
    </row>
    <row r="283" ht="15">
      <c r="B283" s="104"/>
    </row>
    <row r="284" ht="15">
      <c r="B284" s="104"/>
    </row>
    <row r="285" ht="15">
      <c r="B285" s="104" t="s">
        <v>115</v>
      </c>
    </row>
    <row r="286" ht="15">
      <c r="B286" s="104" t="s">
        <v>116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3:I63"/>
    <mergeCell ref="C64:I64"/>
    <mergeCell ref="C67:I67"/>
    <mergeCell ref="C71:I71"/>
    <mergeCell ref="C72:I72"/>
    <mergeCell ref="C76:I76"/>
    <mergeCell ref="C77:I77"/>
    <mergeCell ref="C81:I81"/>
    <mergeCell ref="C85:I85"/>
    <mergeCell ref="C86:I86"/>
    <mergeCell ref="C90:I90"/>
    <mergeCell ref="C91:I91"/>
    <mergeCell ref="C95:I95"/>
    <mergeCell ref="C99:I99"/>
    <mergeCell ref="C100:I100"/>
    <mergeCell ref="C104:I104"/>
    <mergeCell ref="C105:I105"/>
    <mergeCell ref="C109:I109"/>
    <mergeCell ref="C113:I113"/>
    <mergeCell ref="C115:I115"/>
    <mergeCell ref="C116:I116"/>
  </mergeCells>
  <printOptions/>
  <pageMargins left="0.6298611111111111" right="0.15763888888888888" top="0.7083333333333334" bottom="0.19652777777777777" header="0.5118110236220472" footer="0.5118110236220472"/>
  <pageSetup fitToHeight="1" fitToWidth="1" horizontalDpi="300" verticalDpi="300" orientation="landscape" paperSize="8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2024-01-09T10:56:57Z</cp:lastPrinted>
  <dcterms:created xsi:type="dcterms:W3CDTF">2004-12-06T08:42:19Z</dcterms:created>
  <dcterms:modified xsi:type="dcterms:W3CDTF">2024-01-17T10:47:32Z</dcterms:modified>
  <cp:category/>
  <cp:version/>
  <cp:contentType/>
  <cp:contentStatus/>
  <cp:revision>88</cp:revision>
</cp:coreProperties>
</file>